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RAČUN 2025\"/>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F302" i="9"/>
  <c r="E302" i="9"/>
  <c r="B302" i="9" s="1"/>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E294" i="9"/>
  <c r="B294" i="9" s="1"/>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E265" i="9"/>
  <c r="M264" i="9"/>
  <c r="L264" i="9"/>
  <c r="F264" i="9"/>
  <c r="E264" i="9"/>
  <c r="B264" i="9" s="1"/>
  <c r="M263" i="9"/>
  <c r="L263" i="9"/>
  <c r="F263" i="9" s="1"/>
  <c r="E263" i="9"/>
  <c r="M262" i="9"/>
  <c r="L262" i="9"/>
  <c r="F262" i="9" s="1"/>
  <c r="B262" i="9" s="1"/>
  <c r="E262" i="9"/>
  <c r="M261" i="9"/>
  <c r="L261" i="9"/>
  <c r="F261" i="9" s="1"/>
  <c r="B261" i="9" s="1"/>
  <c r="E261" i="9"/>
  <c r="M260" i="9"/>
  <c r="F260" i="9" s="1"/>
  <c r="L260" i="9"/>
  <c r="E260" i="9"/>
  <c r="M259" i="9"/>
  <c r="L259" i="9"/>
  <c r="F259" i="9"/>
  <c r="E259" i="9"/>
  <c r="B259" i="9" s="1"/>
  <c r="M258" i="9"/>
  <c r="L258" i="9"/>
  <c r="F258" i="9" s="1"/>
  <c r="B258" i="9" s="1"/>
  <c r="E258" i="9"/>
  <c r="M257" i="9"/>
  <c r="L257" i="9"/>
  <c r="F257" i="9" s="1"/>
  <c r="E257" i="9"/>
  <c r="B257" i="9" s="1"/>
  <c r="M256" i="9"/>
  <c r="L256" i="9"/>
  <c r="F256" i="9"/>
  <c r="E256" i="9"/>
  <c r="B256" i="9" s="1"/>
  <c r="M255" i="9"/>
  <c r="L255" i="9"/>
  <c r="F255" i="9" s="1"/>
  <c r="E255" i="9"/>
  <c r="B255" i="9" s="1"/>
  <c r="M254" i="9"/>
  <c r="L254" i="9"/>
  <c r="F254" i="9" s="1"/>
  <c r="B254" i="9" s="1"/>
  <c r="E254" i="9"/>
  <c r="M253" i="9"/>
  <c r="L253" i="9"/>
  <c r="F253" i="9" s="1"/>
  <c r="B253" i="9" s="1"/>
  <c r="E253" i="9"/>
  <c r="M252" i="9"/>
  <c r="F252" i="9" s="1"/>
  <c r="L252" i="9"/>
  <c r="E252" i="9"/>
  <c r="B252" i="9" s="1"/>
  <c r="M251" i="9"/>
  <c r="L251" i="9"/>
  <c r="F251" i="9"/>
  <c r="E251" i="9"/>
  <c r="B251" i="9" s="1"/>
  <c r="M250" i="9"/>
  <c r="L250" i="9"/>
  <c r="F250" i="9" s="1"/>
  <c r="B250" i="9" s="1"/>
  <c r="E250" i="9"/>
  <c r="M249" i="9"/>
  <c r="L249" i="9"/>
  <c r="F249" i="9" s="1"/>
  <c r="E249" i="9"/>
  <c r="M248" i="9"/>
  <c r="L248" i="9"/>
  <c r="F248" i="9"/>
  <c r="E248" i="9"/>
  <c r="B248" i="9" s="1"/>
  <c r="M247" i="9"/>
  <c r="L247" i="9"/>
  <c r="F247" i="9" s="1"/>
  <c r="E247" i="9"/>
  <c r="B247" i="9" s="1"/>
  <c r="M246" i="9"/>
  <c r="L246" i="9"/>
  <c r="F246" i="9" s="1"/>
  <c r="B246" i="9" s="1"/>
  <c r="E246" i="9"/>
  <c r="M245" i="9"/>
  <c r="L245" i="9"/>
  <c r="F245" i="9" s="1"/>
  <c r="B245" i="9" s="1"/>
  <c r="E245" i="9"/>
  <c r="M244" i="9"/>
  <c r="F244" i="9" s="1"/>
  <c r="L244" i="9"/>
  <c r="E244" i="9"/>
  <c r="B244" i="9" s="1"/>
  <c r="M243" i="9"/>
  <c r="L243" i="9"/>
  <c r="F243" i="9"/>
  <c r="E243" i="9"/>
  <c r="B243" i="9" s="1"/>
  <c r="M242" i="9"/>
  <c r="L242" i="9"/>
  <c r="F242" i="9" s="1"/>
  <c r="B242" i="9" s="1"/>
  <c r="E242" i="9"/>
  <c r="M241" i="9"/>
  <c r="L241" i="9"/>
  <c r="F241" i="9" s="1"/>
  <c r="E241" i="9"/>
  <c r="B241" i="9" s="1"/>
  <c r="M240" i="9"/>
  <c r="L240" i="9"/>
  <c r="F240" i="9"/>
  <c r="E240" i="9"/>
  <c r="B240" i="9" s="1"/>
  <c r="M239" i="9"/>
  <c r="L239" i="9"/>
  <c r="F239" i="9" s="1"/>
  <c r="E239" i="9"/>
  <c r="M238" i="9"/>
  <c r="L238" i="9"/>
  <c r="F238" i="9" s="1"/>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F233" i="9" s="1"/>
  <c r="E233" i="9"/>
  <c r="B233" i="9" s="1"/>
  <c r="M232" i="9"/>
  <c r="L232" i="9"/>
  <c r="F232" i="9"/>
  <c r="E232" i="9"/>
  <c r="B232" i="9" s="1"/>
  <c r="M231" i="9"/>
  <c r="L231" i="9"/>
  <c r="F231" i="9" s="1"/>
  <c r="E231" i="9"/>
  <c r="M230" i="9"/>
  <c r="L230" i="9"/>
  <c r="F230" i="9" s="1"/>
  <c r="B230" i="9" s="1"/>
  <c r="E230" i="9"/>
  <c r="M229" i="9"/>
  <c r="L229" i="9"/>
  <c r="F229" i="9" s="1"/>
  <c r="B229" i="9" s="1"/>
  <c r="E229" i="9"/>
  <c r="M228" i="9"/>
  <c r="F228" i="9" s="1"/>
  <c r="L228" i="9"/>
  <c r="E228" i="9"/>
  <c r="M227" i="9"/>
  <c r="L227" i="9"/>
  <c r="F227" i="9"/>
  <c r="E227" i="9"/>
  <c r="B227" i="9" s="1"/>
  <c r="M226" i="9"/>
  <c r="L226" i="9"/>
  <c r="E226" i="9"/>
  <c r="M225" i="9"/>
  <c r="L225" i="9"/>
  <c r="F225" i="9" s="1"/>
  <c r="E225" i="9"/>
  <c r="B225" i="9" s="1"/>
  <c r="M224" i="9"/>
  <c r="L224" i="9"/>
  <c r="F224" i="9" s="1"/>
  <c r="E224" i="9"/>
  <c r="M223" i="9"/>
  <c r="L223" i="9"/>
  <c r="E223" i="9"/>
  <c r="M222" i="9"/>
  <c r="L222" i="9"/>
  <c r="F222" i="9" s="1"/>
  <c r="B222" i="9" s="1"/>
  <c r="E222" i="9"/>
  <c r="M221" i="9"/>
  <c r="L221" i="9"/>
  <c r="E221" i="9"/>
  <c r="M220" i="9"/>
  <c r="F220" i="9" s="1"/>
  <c r="B220" i="9" s="1"/>
  <c r="L220" i="9"/>
  <c r="E220" i="9"/>
  <c r="M219" i="9"/>
  <c r="F219" i="9" s="1"/>
  <c r="L219" i="9"/>
  <c r="E219" i="9"/>
  <c r="M218" i="9"/>
  <c r="L218" i="9"/>
  <c r="E218" i="9"/>
  <c r="M217" i="9"/>
  <c r="L217" i="9"/>
  <c r="E217" i="9"/>
  <c r="M216" i="9"/>
  <c r="L216" i="9"/>
  <c r="F216" i="9" s="1"/>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E149" i="9" s="1"/>
  <c r="B149" i="9" s="1"/>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c r="H110" i="9"/>
  <c r="G110" i="9"/>
  <c r="E110" i="9" s="1"/>
  <c r="B110" i="9" s="1"/>
  <c r="F110" i="9"/>
  <c r="H109" i="9"/>
  <c r="E109" i="9" s="1"/>
  <c r="B109" i="9" s="1"/>
  <c r="G109" i="9"/>
  <c r="F109" i="9"/>
  <c r="H108" i="9"/>
  <c r="G108" i="9"/>
  <c r="F108" i="9"/>
  <c r="E108" i="9"/>
  <c r="B108" i="9" s="1"/>
  <c r="H107" i="9"/>
  <c r="G107" i="9"/>
  <c r="E107" i="9" s="1"/>
  <c r="B107" i="9" s="1"/>
  <c r="F107" i="9"/>
  <c r="H106" i="9"/>
  <c r="G106" i="9"/>
  <c r="F106" i="9"/>
  <c r="E106" i="9"/>
  <c r="B106" i="9" s="1"/>
  <c r="H105" i="9"/>
  <c r="G105" i="9"/>
  <c r="E105" i="9" s="1"/>
  <c r="B105" i="9" s="1"/>
  <c r="F105" i="9"/>
  <c r="H104" i="9"/>
  <c r="G104" i="9"/>
  <c r="E104" i="9" s="1"/>
  <c r="B104" i="9" s="1"/>
  <c r="F104" i="9"/>
  <c r="H103" i="9"/>
  <c r="G103" i="9"/>
  <c r="F103" i="9"/>
  <c r="E103" i="9"/>
  <c r="B103" i="9"/>
  <c r="H102" i="9"/>
  <c r="G102" i="9"/>
  <c r="E102" i="9" s="1"/>
  <c r="B102" i="9" s="1"/>
  <c r="F102" i="9"/>
  <c r="H101" i="9"/>
  <c r="G101" i="9"/>
  <c r="F101" i="9"/>
  <c r="E101" i="9"/>
  <c r="B101" i="9" s="1"/>
  <c r="H100" i="9"/>
  <c r="G100" i="9"/>
  <c r="F100" i="9"/>
  <c r="E100" i="9"/>
  <c r="B100" i="9" s="1"/>
  <c r="H99" i="9"/>
  <c r="G99" i="9"/>
  <c r="E99" i="9" s="1"/>
  <c r="B99" i="9" s="1"/>
  <c r="F99" i="9"/>
  <c r="H98" i="9"/>
  <c r="G98" i="9"/>
  <c r="F98" i="9"/>
  <c r="E98" i="9"/>
  <c r="B98" i="9" s="1"/>
  <c r="H97" i="9"/>
  <c r="G97" i="9"/>
  <c r="E97" i="9" s="1"/>
  <c r="B97" i="9" s="1"/>
  <c r="F97" i="9"/>
  <c r="H96" i="9"/>
  <c r="G96" i="9"/>
  <c r="E96" i="9" s="1"/>
  <c r="B96" i="9" s="1"/>
  <c r="F96" i="9"/>
  <c r="H95" i="9"/>
  <c r="G95" i="9"/>
  <c r="F95" i="9"/>
  <c r="E95" i="9"/>
  <c r="B95" i="9"/>
  <c r="H94" i="9"/>
  <c r="G94" i="9"/>
  <c r="E94" i="9" s="1"/>
  <c r="B94" i="9" s="1"/>
  <c r="F94" i="9"/>
  <c r="H93" i="9"/>
  <c r="G93" i="9"/>
  <c r="F93" i="9"/>
  <c r="E93" i="9"/>
  <c r="B93" i="9" s="1"/>
  <c r="H92" i="9"/>
  <c r="G92" i="9"/>
  <c r="E92" i="9" s="1"/>
  <c r="B92" i="9" s="1"/>
  <c r="F92" i="9"/>
  <c r="H91" i="9"/>
  <c r="G91" i="9"/>
  <c r="E91" i="9" s="1"/>
  <c r="B91" i="9" s="1"/>
  <c r="F91" i="9"/>
  <c r="H90" i="9"/>
  <c r="G90" i="9"/>
  <c r="F90" i="9"/>
  <c r="E90" i="9"/>
  <c r="B90" i="9" s="1"/>
  <c r="H89" i="9"/>
  <c r="G89" i="9"/>
  <c r="E89" i="9" s="1"/>
  <c r="B89" i="9" s="1"/>
  <c r="F89" i="9"/>
  <c r="H88" i="9"/>
  <c r="G88" i="9"/>
  <c r="E88" i="9" s="1"/>
  <c r="B88" i="9" s="1"/>
  <c r="F88" i="9"/>
  <c r="H87" i="9"/>
  <c r="G87" i="9"/>
  <c r="F87" i="9"/>
  <c r="E87" i="9"/>
  <c r="B87" i="9"/>
  <c r="H86" i="9"/>
  <c r="G86" i="9"/>
  <c r="E86" i="9" s="1"/>
  <c r="B86" i="9" s="1"/>
  <c r="F86" i="9"/>
  <c r="H85" i="9"/>
  <c r="G85" i="9"/>
  <c r="F85" i="9"/>
  <c r="E85" i="9"/>
  <c r="B85" i="9" s="1"/>
  <c r="H84" i="9"/>
  <c r="G84" i="9"/>
  <c r="F84" i="9"/>
  <c r="E84" i="9"/>
  <c r="B84" i="9" s="1"/>
  <c r="H83" i="9"/>
  <c r="G83" i="9"/>
  <c r="E83" i="9" s="1"/>
  <c r="B83" i="9" s="1"/>
  <c r="F83" i="9"/>
  <c r="H82" i="9"/>
  <c r="G82" i="9"/>
  <c r="F82" i="9"/>
  <c r="E82" i="9"/>
  <c r="B82" i="9" s="1"/>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F70" i="9"/>
  <c r="H69" i="9"/>
  <c r="G69" i="9"/>
  <c r="F69" i="9"/>
  <c r="E69" i="9"/>
  <c r="B69" i="9" s="1"/>
  <c r="H68" i="9"/>
  <c r="G68" i="9"/>
  <c r="F68" i="9"/>
  <c r="E68" i="9"/>
  <c r="B68" i="9" s="1"/>
  <c r="H67" i="9"/>
  <c r="G67" i="9"/>
  <c r="E67" i="9" s="1"/>
  <c r="B67" i="9" s="1"/>
  <c r="F67" i="9"/>
  <c r="H66" i="9"/>
  <c r="G66" i="9"/>
  <c r="F66" i="9"/>
  <c r="E66" i="9"/>
  <c r="B66" i="9" s="1"/>
  <c r="H65" i="9"/>
  <c r="G65" i="9"/>
  <c r="E65" i="9" s="1"/>
  <c r="B65" i="9" s="1"/>
  <c r="F65" i="9"/>
  <c r="H64" i="9"/>
  <c r="G64" i="9"/>
  <c r="E64" i="9" s="1"/>
  <c r="B64" i="9" s="1"/>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F58" i="9"/>
  <c r="E58" i="9"/>
  <c r="B58" i="9" s="1"/>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G45" i="9"/>
  <c r="F45" i="9"/>
  <c r="H44" i="9"/>
  <c r="G44" i="9"/>
  <c r="F44" i="9"/>
  <c r="H43" i="9"/>
  <c r="G43" i="9"/>
  <c r="F43" i="9"/>
  <c r="H42" i="9"/>
  <c r="G42" i="9"/>
  <c r="F42" i="9"/>
  <c r="E42" i="9"/>
  <c r="B42" i="9" s="1"/>
  <c r="H41" i="9"/>
  <c r="G41" i="9"/>
  <c r="F41" i="9"/>
  <c r="H40" i="9"/>
  <c r="G40" i="9"/>
  <c r="F40" i="9"/>
  <c r="H39" i="9"/>
  <c r="G39" i="9"/>
  <c r="E39" i="9" s="1"/>
  <c r="F39" i="9"/>
  <c r="B39" i="9"/>
  <c r="H38" i="9"/>
  <c r="G38" i="9"/>
  <c r="F38" i="9"/>
  <c r="H37" i="9"/>
  <c r="G37" i="9"/>
  <c r="F37" i="9"/>
  <c r="E37" i="9"/>
  <c r="H36" i="9"/>
  <c r="G36" i="9"/>
  <c r="E36" i="9" s="1"/>
  <c r="B36" i="9" s="1"/>
  <c r="F36" i="9"/>
  <c r="H35" i="9"/>
  <c r="G35" i="9"/>
  <c r="E35" i="9" s="1"/>
  <c r="B35" i="9" s="1"/>
  <c r="F35" i="9"/>
  <c r="H34" i="9"/>
  <c r="E34" i="9" s="1"/>
  <c r="B34" i="9" s="1"/>
  <c r="G34" i="9"/>
  <c r="F34" i="9"/>
  <c r="H33" i="9"/>
  <c r="G33" i="9"/>
  <c r="F33" i="9"/>
  <c r="H32" i="9"/>
  <c r="G32" i="9"/>
  <c r="F32" i="9"/>
  <c r="H31" i="9"/>
  <c r="G31" i="9"/>
  <c r="F31" i="9"/>
  <c r="H30" i="9"/>
  <c r="G30" i="9"/>
  <c r="F30" i="9"/>
  <c r="H29" i="9"/>
  <c r="G29" i="9"/>
  <c r="F29" i="9"/>
  <c r="E29" i="9"/>
  <c r="B29" i="9"/>
  <c r="H28" i="9"/>
  <c r="G28" i="9"/>
  <c r="E28" i="9" s="1"/>
  <c r="B28" i="9" s="1"/>
  <c r="F28" i="9"/>
  <c r="H27" i="9"/>
  <c r="G27" i="9"/>
  <c r="F27" i="9"/>
  <c r="H26" i="9"/>
  <c r="G26" i="9"/>
  <c r="F26" i="9"/>
  <c r="E26" i="9"/>
  <c r="B26" i="9" s="1"/>
  <c r="H25" i="9"/>
  <c r="G25" i="9"/>
  <c r="E25" i="9" s="1"/>
  <c r="B25" i="9" s="1"/>
  <c r="F25" i="9"/>
  <c r="H24" i="9"/>
  <c r="G24" i="9"/>
  <c r="F24" i="9"/>
  <c r="E24" i="9"/>
  <c r="B24" i="9" s="1"/>
  <c r="H23" i="9"/>
  <c r="G23" i="9"/>
  <c r="F23" i="9"/>
  <c r="H22" i="9"/>
  <c r="G22" i="9"/>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G1499" i="1" s="1"/>
  <c r="D18" i="8"/>
  <c r="D8" i="8"/>
  <c r="D6" i="8" s="1"/>
  <c r="C1481" i="1" s="1"/>
  <c r="E44" i="7"/>
  <c r="D44" i="7"/>
  <c r="E39" i="7"/>
  <c r="D39" i="7"/>
  <c r="D38" i="7" s="1"/>
  <c r="E30" i="7"/>
  <c r="D30" i="7"/>
  <c r="E23" i="7"/>
  <c r="E22" i="7" s="1"/>
  <c r="D23" i="7"/>
  <c r="D22" i="7" s="1"/>
  <c r="H30" i="3" s="1"/>
  <c r="E14" i="7"/>
  <c r="D14" i="7"/>
  <c r="E7" i="7"/>
  <c r="D7" i="7"/>
  <c r="D6" i="7" s="1"/>
  <c r="E6" i="7"/>
  <c r="E5" i="7" s="1"/>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605" i="4"/>
  <c r="F604"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F417" i="4"/>
  <c r="E417" i="4"/>
  <c r="E644" i="4" s="1"/>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D263" i="4"/>
  <c r="F262" i="4"/>
  <c r="F261" i="4"/>
  <c r="F260" i="4"/>
  <c r="E259" i="4"/>
  <c r="D259" i="4"/>
  <c r="F259" i="4" s="1"/>
  <c r="F258" i="4"/>
  <c r="F257" i="4"/>
  <c r="F256" i="4"/>
  <c r="F255" i="4"/>
  <c r="F254" i="4"/>
  <c r="E253" i="4"/>
  <c r="D253" i="4"/>
  <c r="F253" i="4" s="1"/>
  <c r="E252"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E216" i="4"/>
  <c r="E215" i="4" s="1"/>
  <c r="D216" i="4"/>
  <c r="F214" i="4"/>
  <c r="F213" i="4"/>
  <c r="F212" i="4"/>
  <c r="F211" i="4"/>
  <c r="E210" i="4"/>
  <c r="F210"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G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7" i="4"/>
  <c r="F107" i="4" s="1"/>
  <c r="E106" i="4"/>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E50" i="4" s="1"/>
  <c r="D51" i="4"/>
  <c r="F51"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G1577" i="1"/>
  <c r="C1577" i="1"/>
  <c r="H1577" i="1" s="1"/>
  <c r="C1575" i="1"/>
  <c r="H1575" i="1" s="1"/>
  <c r="H1574" i="1"/>
  <c r="C1574" i="1"/>
  <c r="G1574" i="1" s="1"/>
  <c r="H1573" i="1"/>
  <c r="G1573" i="1"/>
  <c r="C1573" i="1"/>
  <c r="C1572" i="1"/>
  <c r="H1572" i="1" s="1"/>
  <c r="G1571" i="1"/>
  <c r="C1571" i="1"/>
  <c r="H1571" i="1" s="1"/>
  <c r="H1570" i="1"/>
  <c r="G1570" i="1"/>
  <c r="C1570" i="1"/>
  <c r="H1569" i="1"/>
  <c r="G1569" i="1"/>
  <c r="C1569" i="1"/>
  <c r="H1568" i="1"/>
  <c r="C1568" i="1"/>
  <c r="G1568" i="1" s="1"/>
  <c r="H1567" i="1"/>
  <c r="C1567" i="1"/>
  <c r="G1567" i="1" s="1"/>
  <c r="C1566" i="1"/>
  <c r="G1566" i="1" s="1"/>
  <c r="H1565" i="1"/>
  <c r="C1565" i="1"/>
  <c r="G1565" i="1" s="1"/>
  <c r="H1564" i="1"/>
  <c r="C1564" i="1"/>
  <c r="G1564" i="1" s="1"/>
  <c r="C1563" i="1"/>
  <c r="H1563" i="1" s="1"/>
  <c r="H1562" i="1"/>
  <c r="C1562" i="1"/>
  <c r="G1562" i="1" s="1"/>
  <c r="H1561" i="1"/>
  <c r="G1561" i="1"/>
  <c r="C1561" i="1"/>
  <c r="C1560" i="1"/>
  <c r="H1559" i="1"/>
  <c r="G1559" i="1"/>
  <c r="C1559" i="1"/>
  <c r="C1558" i="1"/>
  <c r="G1558" i="1" s="1"/>
  <c r="C1557" i="1"/>
  <c r="H1556" i="1"/>
  <c r="G1556" i="1"/>
  <c r="C1556" i="1"/>
  <c r="C1555" i="1"/>
  <c r="H1555" i="1" s="1"/>
  <c r="C1554" i="1"/>
  <c r="H1553" i="1"/>
  <c r="G1553" i="1"/>
  <c r="C1553" i="1"/>
  <c r="C1552" i="1"/>
  <c r="H1552" i="1" s="1"/>
  <c r="G1551" i="1"/>
  <c r="C1551" i="1"/>
  <c r="H1551" i="1" s="1"/>
  <c r="H1550" i="1"/>
  <c r="G1550" i="1"/>
  <c r="C1550" i="1"/>
  <c r="C1549" i="1"/>
  <c r="H1549" i="1" s="1"/>
  <c r="H1548" i="1"/>
  <c r="C1548" i="1"/>
  <c r="G1548" i="1" s="1"/>
  <c r="H1547" i="1"/>
  <c r="C1547" i="1"/>
  <c r="G1547" i="1" s="1"/>
  <c r="C1546" i="1"/>
  <c r="H1545" i="1"/>
  <c r="G1545" i="1"/>
  <c r="C1545" i="1"/>
  <c r="C1544" i="1"/>
  <c r="H1544" i="1" s="1"/>
  <c r="G1543" i="1"/>
  <c r="C1543" i="1"/>
  <c r="H1543" i="1" s="1"/>
  <c r="H1542" i="1"/>
  <c r="G1542" i="1"/>
  <c r="C1542" i="1"/>
  <c r="C1541" i="1"/>
  <c r="H1541" i="1" s="1"/>
  <c r="C1540" i="1"/>
  <c r="G1540" i="1" s="1"/>
  <c r="H1539" i="1"/>
  <c r="C1539" i="1"/>
  <c r="G1539" i="1" s="1"/>
  <c r="C1538" i="1"/>
  <c r="H1537" i="1"/>
  <c r="G1537" i="1"/>
  <c r="C1537" i="1"/>
  <c r="C1536" i="1"/>
  <c r="H1536" i="1" s="1"/>
  <c r="G1535" i="1"/>
  <c r="C1535" i="1"/>
  <c r="H1535" i="1" s="1"/>
  <c r="H1534" i="1"/>
  <c r="G1534" i="1"/>
  <c r="C1534" i="1"/>
  <c r="C1533" i="1"/>
  <c r="H1533" i="1" s="1"/>
  <c r="H1532" i="1"/>
  <c r="C1532" i="1"/>
  <c r="G1532" i="1" s="1"/>
  <c r="H1531" i="1"/>
  <c r="C1531" i="1"/>
  <c r="G1531" i="1" s="1"/>
  <c r="C1530" i="1"/>
  <c r="H1529" i="1"/>
  <c r="G1529" i="1"/>
  <c r="C1529" i="1"/>
  <c r="C1528" i="1"/>
  <c r="H1528" i="1" s="1"/>
  <c r="G1527" i="1"/>
  <c r="C1527" i="1"/>
  <c r="H1527" i="1" s="1"/>
  <c r="H1526" i="1"/>
  <c r="G1526" i="1"/>
  <c r="C1526" i="1"/>
  <c r="C1525" i="1"/>
  <c r="H1525" i="1" s="1"/>
  <c r="H1523" i="1"/>
  <c r="C1523" i="1"/>
  <c r="G1523" i="1" s="1"/>
  <c r="C1522" i="1"/>
  <c r="H1521" i="1"/>
  <c r="G1521" i="1"/>
  <c r="C1521" i="1"/>
  <c r="C1520" i="1"/>
  <c r="H1520" i="1" s="1"/>
  <c r="C1519" i="1"/>
  <c r="H1519" i="1" s="1"/>
  <c r="C1516" i="1"/>
  <c r="H1516" i="1" s="1"/>
  <c r="H1515" i="1"/>
  <c r="C1515" i="1"/>
  <c r="G1515" i="1" s="1"/>
  <c r="C1514" i="1"/>
  <c r="H1513" i="1"/>
  <c r="G1513" i="1"/>
  <c r="C1513" i="1"/>
  <c r="C1512" i="1"/>
  <c r="H1512" i="1" s="1"/>
  <c r="C1511" i="1"/>
  <c r="H1511" i="1" s="1"/>
  <c r="C1510" i="1"/>
  <c r="H1510" i="1" s="1"/>
  <c r="C1509" i="1"/>
  <c r="H1509" i="1" s="1"/>
  <c r="C1508" i="1"/>
  <c r="H1508" i="1" s="1"/>
  <c r="C1507" i="1"/>
  <c r="G1507" i="1" s="1"/>
  <c r="C1506" i="1"/>
  <c r="H1505" i="1"/>
  <c r="C1505" i="1"/>
  <c r="G1505" i="1" s="1"/>
  <c r="C1504" i="1"/>
  <c r="H1504" i="1" s="1"/>
  <c r="C1503" i="1"/>
  <c r="H1503" i="1" s="1"/>
  <c r="C1502" i="1"/>
  <c r="H1502" i="1" s="1"/>
  <c r="C1501" i="1"/>
  <c r="H1501" i="1" s="1"/>
  <c r="C1500" i="1"/>
  <c r="H1500" i="1" s="1"/>
  <c r="C1498" i="1"/>
  <c r="H1497" i="1"/>
  <c r="G1497" i="1"/>
  <c r="C1497" i="1"/>
  <c r="C1496" i="1"/>
  <c r="H1496" i="1" s="1"/>
  <c r="C1495" i="1"/>
  <c r="H1495" i="1" s="1"/>
  <c r="H1494" i="1"/>
  <c r="G1494" i="1"/>
  <c r="C1494" i="1"/>
  <c r="C1493" i="1"/>
  <c r="H1493" i="1" s="1"/>
  <c r="C1492" i="1"/>
  <c r="H1492" i="1" s="1"/>
  <c r="C1491" i="1"/>
  <c r="G1491" i="1" s="1"/>
  <c r="C1490" i="1"/>
  <c r="G1489" i="1"/>
  <c r="C1489" i="1"/>
  <c r="H1489" i="1" s="1"/>
  <c r="C1488" i="1"/>
  <c r="H1488" i="1" s="1"/>
  <c r="C1487" i="1"/>
  <c r="H1487" i="1" s="1"/>
  <c r="H1486" i="1"/>
  <c r="G1486" i="1"/>
  <c r="C1486" i="1"/>
  <c r="C1485" i="1"/>
  <c r="H1485" i="1" s="1"/>
  <c r="C1484" i="1"/>
  <c r="H1484" i="1" s="1"/>
  <c r="C1483" i="1"/>
  <c r="G1483" i="1" s="1"/>
  <c r="C1482" i="1"/>
  <c r="C1480" i="1"/>
  <c r="H1480" i="1" s="1"/>
  <c r="H1479" i="1"/>
  <c r="G1479" i="1"/>
  <c r="I1479" i="1" s="1"/>
  <c r="D1479" i="1"/>
  <c r="J1479" i="1" s="1"/>
  <c r="C1479" i="1"/>
  <c r="G1478" i="1"/>
  <c r="D1478" i="1"/>
  <c r="C1478" i="1"/>
  <c r="D1477" i="1"/>
  <c r="C1477" i="1"/>
  <c r="J1476" i="1"/>
  <c r="H1476" i="1"/>
  <c r="D1476" i="1"/>
  <c r="C1476" i="1"/>
  <c r="G1476" i="1" s="1"/>
  <c r="I1476" i="1" s="1"/>
  <c r="D1475" i="1"/>
  <c r="C1475" i="1"/>
  <c r="H1475" i="1" s="1"/>
  <c r="D1474" i="1"/>
  <c r="C1474" i="1"/>
  <c r="J1473" i="1"/>
  <c r="I1473" i="1"/>
  <c r="H1473" i="1"/>
  <c r="D1473" i="1"/>
  <c r="C1473" i="1"/>
  <c r="G1473" i="1" s="1"/>
  <c r="H1472" i="1"/>
  <c r="D1472" i="1"/>
  <c r="J1472" i="1" s="1"/>
  <c r="C1472" i="1"/>
  <c r="D1471" i="1"/>
  <c r="C1471" i="1"/>
  <c r="H1470" i="1"/>
  <c r="D1470" i="1"/>
  <c r="C1470" i="1"/>
  <c r="G1470" i="1" s="1"/>
  <c r="C1469" i="1"/>
  <c r="D1468" i="1"/>
  <c r="C1468" i="1"/>
  <c r="J1467" i="1"/>
  <c r="H1467" i="1"/>
  <c r="D1467" i="1"/>
  <c r="C1467" i="1"/>
  <c r="G1467" i="1" s="1"/>
  <c r="I1467" i="1" s="1"/>
  <c r="D1466" i="1"/>
  <c r="J1466" i="1" s="1"/>
  <c r="C1466" i="1"/>
  <c r="D1465" i="1"/>
  <c r="C1465" i="1"/>
  <c r="D1464" i="1"/>
  <c r="C1464" i="1"/>
  <c r="J1463" i="1"/>
  <c r="H1463" i="1"/>
  <c r="D1463" i="1"/>
  <c r="C1463" i="1"/>
  <c r="G1463" i="1" s="1"/>
  <c r="I1463" i="1" s="1"/>
  <c r="D1462" i="1"/>
  <c r="J1462" i="1" s="1"/>
  <c r="C1462" i="1"/>
  <c r="D1461" i="1"/>
  <c r="C1461" i="1"/>
  <c r="J1460" i="1"/>
  <c r="H1460" i="1"/>
  <c r="D1460" i="1"/>
  <c r="C1460" i="1"/>
  <c r="G1460" i="1" s="1"/>
  <c r="I1460" i="1" s="1"/>
  <c r="H1459" i="1"/>
  <c r="D1459" i="1"/>
  <c r="J1459" i="1" s="1"/>
  <c r="C1459" i="1"/>
  <c r="H1458" i="1"/>
  <c r="G1458" i="1"/>
  <c r="I1458" i="1" s="1"/>
  <c r="D1458" i="1"/>
  <c r="C1458" i="1"/>
  <c r="J1458" i="1" s="1"/>
  <c r="J1457" i="1"/>
  <c r="D1457" i="1"/>
  <c r="C1457" i="1"/>
  <c r="J1456" i="1"/>
  <c r="D1456" i="1"/>
  <c r="C1456" i="1"/>
  <c r="G1456" i="1" s="1"/>
  <c r="J1455" i="1"/>
  <c r="D1455" i="1"/>
  <c r="H1455" i="1" s="1"/>
  <c r="C1455" i="1"/>
  <c r="D1454" i="1"/>
  <c r="D1453" i="1"/>
  <c r="H1452" i="1"/>
  <c r="G1452" i="1"/>
  <c r="I1452" i="1" s="1"/>
  <c r="D1452" i="1"/>
  <c r="C1452" i="1"/>
  <c r="J1452" i="1" s="1"/>
  <c r="J1451" i="1"/>
  <c r="D1451" i="1"/>
  <c r="C1451" i="1"/>
  <c r="H1451" i="1" s="1"/>
  <c r="D1450" i="1"/>
  <c r="C1450" i="1"/>
  <c r="D1449" i="1"/>
  <c r="J1449" i="1" s="1"/>
  <c r="C1449" i="1"/>
  <c r="H1448" i="1"/>
  <c r="D1448" i="1"/>
  <c r="C1448" i="1"/>
  <c r="J1448" i="1" s="1"/>
  <c r="J1447" i="1"/>
  <c r="G1447" i="1"/>
  <c r="I1447" i="1" s="1"/>
  <c r="D1447" i="1"/>
  <c r="C1447" i="1"/>
  <c r="H1447" i="1" s="1"/>
  <c r="J1446" i="1"/>
  <c r="D1446" i="1"/>
  <c r="C1446" i="1"/>
  <c r="G1446" i="1" s="1"/>
  <c r="D1445" i="1"/>
  <c r="C1445" i="1"/>
  <c r="D1444" i="1"/>
  <c r="C1444" i="1"/>
  <c r="J1444" i="1" s="1"/>
  <c r="D1443" i="1"/>
  <c r="C1443" i="1"/>
  <c r="J1442" i="1"/>
  <c r="H1442" i="1"/>
  <c r="G1442" i="1"/>
  <c r="I1442" i="1" s="1"/>
  <c r="D1442" i="1"/>
  <c r="C1442" i="1"/>
  <c r="J1441" i="1"/>
  <c r="D1441" i="1"/>
  <c r="C1441" i="1"/>
  <c r="H1441" i="1" s="1"/>
  <c r="D1440" i="1"/>
  <c r="G1440" i="1" s="1"/>
  <c r="C1440" i="1"/>
  <c r="D1439" i="1"/>
  <c r="C1439" i="1"/>
  <c r="D1438" i="1"/>
  <c r="G1438" i="1" s="1"/>
  <c r="C1438" i="1"/>
  <c r="H1438" i="1" s="1"/>
  <c r="D1437" i="1"/>
  <c r="C1437" i="1"/>
  <c r="D1436" i="1"/>
  <c r="D1434" i="1"/>
  <c r="C1434" i="1"/>
  <c r="H1434" i="1" s="1"/>
  <c r="D1433" i="1"/>
  <c r="C1433" i="1"/>
  <c r="H1432" i="1"/>
  <c r="D1432" i="1"/>
  <c r="C1432" i="1"/>
  <c r="G1432" i="1" s="1"/>
  <c r="D1431" i="1"/>
  <c r="G1431" i="1" s="1"/>
  <c r="C1431" i="1"/>
  <c r="H1430" i="1"/>
  <c r="G1430" i="1"/>
  <c r="D1430" i="1"/>
  <c r="C1430" i="1"/>
  <c r="D1429" i="1"/>
  <c r="C1429" i="1"/>
  <c r="H1429" i="1" s="1"/>
  <c r="D1428" i="1"/>
  <c r="G1428" i="1" s="1"/>
  <c r="C1428" i="1"/>
  <c r="H1428" i="1" s="1"/>
  <c r="D1427" i="1"/>
  <c r="C1427" i="1"/>
  <c r="H1427" i="1" s="1"/>
  <c r="D1426" i="1"/>
  <c r="C1426" i="1"/>
  <c r="D1425" i="1"/>
  <c r="C1425" i="1"/>
  <c r="H1425" i="1" s="1"/>
  <c r="H1424" i="1"/>
  <c r="G1424" i="1"/>
  <c r="D1424" i="1"/>
  <c r="C1424" i="1"/>
  <c r="G1423" i="1"/>
  <c r="D1423" i="1"/>
  <c r="C1423" i="1"/>
  <c r="H1423" i="1" s="1"/>
  <c r="D1422" i="1"/>
  <c r="H1422" i="1" s="1"/>
  <c r="C1422" i="1"/>
  <c r="D1421" i="1"/>
  <c r="G1421" i="1" s="1"/>
  <c r="C1421" i="1"/>
  <c r="D1420" i="1"/>
  <c r="C1420" i="1"/>
  <c r="D1419" i="1"/>
  <c r="C1419" i="1"/>
  <c r="D1418" i="1"/>
  <c r="C1418" i="1"/>
  <c r="H1418" i="1" s="1"/>
  <c r="G1417" i="1"/>
  <c r="D1417" i="1"/>
  <c r="C1417" i="1"/>
  <c r="H1417" i="1" s="1"/>
  <c r="H1416" i="1"/>
  <c r="D1416" i="1"/>
  <c r="C1416" i="1"/>
  <c r="G1416" i="1" s="1"/>
  <c r="D1415" i="1"/>
  <c r="G1415" i="1" s="1"/>
  <c r="C1415" i="1"/>
  <c r="H1414" i="1"/>
  <c r="G1414" i="1"/>
  <c r="D1414" i="1"/>
  <c r="C1414" i="1"/>
  <c r="D1413" i="1"/>
  <c r="C1413" i="1"/>
  <c r="H1413" i="1" s="1"/>
  <c r="D1412" i="1"/>
  <c r="G1412" i="1" s="1"/>
  <c r="C1412" i="1"/>
  <c r="D1411" i="1"/>
  <c r="C1411" i="1"/>
  <c r="H1411" i="1" s="1"/>
  <c r="D1410" i="1"/>
  <c r="C1410" i="1"/>
  <c r="D1409" i="1"/>
  <c r="C1409" i="1"/>
  <c r="H1409" i="1" s="1"/>
  <c r="D1408" i="1"/>
  <c r="G1407" i="1"/>
  <c r="D1407" i="1"/>
  <c r="C1407" i="1"/>
  <c r="H1407" i="1" s="1"/>
  <c r="D1406" i="1"/>
  <c r="H1406" i="1" s="1"/>
  <c r="C1406" i="1"/>
  <c r="D1405" i="1"/>
  <c r="G1405" i="1" s="1"/>
  <c r="C1405" i="1"/>
  <c r="D1404" i="1"/>
  <c r="C1404" i="1"/>
  <c r="H1404" i="1" s="1"/>
  <c r="D1403" i="1"/>
  <c r="C1403" i="1"/>
  <c r="D1402" i="1"/>
  <c r="C1402" i="1"/>
  <c r="H1402" i="1" s="1"/>
  <c r="G1401" i="1"/>
  <c r="D1401" i="1"/>
  <c r="C1401" i="1"/>
  <c r="H1401" i="1" s="1"/>
  <c r="H1400" i="1"/>
  <c r="D1400" i="1"/>
  <c r="C1400" i="1"/>
  <c r="G1400" i="1" s="1"/>
  <c r="D1399" i="1"/>
  <c r="G1399" i="1" s="1"/>
  <c r="C1399" i="1"/>
  <c r="H1398" i="1"/>
  <c r="G1398" i="1"/>
  <c r="D1398" i="1"/>
  <c r="C1398" i="1"/>
  <c r="D1397" i="1"/>
  <c r="C1397" i="1"/>
  <c r="H1397" i="1" s="1"/>
  <c r="D1396" i="1"/>
  <c r="G1396" i="1" s="1"/>
  <c r="C1396" i="1"/>
  <c r="H1396" i="1" s="1"/>
  <c r="D1395" i="1"/>
  <c r="C1395" i="1"/>
  <c r="H1395" i="1" s="1"/>
  <c r="D1394" i="1"/>
  <c r="C1394" i="1"/>
  <c r="D1393" i="1"/>
  <c r="C1393" i="1"/>
  <c r="H1393" i="1" s="1"/>
  <c r="H1392" i="1"/>
  <c r="G1392" i="1"/>
  <c r="D1392" i="1"/>
  <c r="C1392" i="1"/>
  <c r="G1391" i="1"/>
  <c r="D1391" i="1"/>
  <c r="C1391" i="1"/>
  <c r="H1391" i="1" s="1"/>
  <c r="D1390" i="1"/>
  <c r="H1390" i="1" s="1"/>
  <c r="C1390" i="1"/>
  <c r="D1389" i="1"/>
  <c r="G1389" i="1" s="1"/>
  <c r="C1389" i="1"/>
  <c r="D1388" i="1"/>
  <c r="C1388" i="1"/>
  <c r="H1388" i="1" s="1"/>
  <c r="D1387" i="1"/>
  <c r="C1387" i="1"/>
  <c r="D1386" i="1"/>
  <c r="C1386" i="1"/>
  <c r="H1386" i="1" s="1"/>
  <c r="G1385" i="1"/>
  <c r="D1385" i="1"/>
  <c r="C1385" i="1"/>
  <c r="H1385" i="1" s="1"/>
  <c r="H1384" i="1"/>
  <c r="D1384" i="1"/>
  <c r="C1384" i="1"/>
  <c r="G1384" i="1" s="1"/>
  <c r="D1383" i="1"/>
  <c r="G1383" i="1" s="1"/>
  <c r="C1383" i="1"/>
  <c r="H1382" i="1"/>
  <c r="G1382" i="1"/>
  <c r="D1382" i="1"/>
  <c r="C1382" i="1"/>
  <c r="D1381" i="1"/>
  <c r="C1381" i="1"/>
  <c r="H1381" i="1" s="1"/>
  <c r="D1380" i="1"/>
  <c r="G1380" i="1" s="1"/>
  <c r="C1380" i="1"/>
  <c r="D1379" i="1"/>
  <c r="C1379" i="1"/>
  <c r="H1379" i="1" s="1"/>
  <c r="D1378" i="1"/>
  <c r="C1378" i="1"/>
  <c r="D1377" i="1"/>
  <c r="C1377" i="1"/>
  <c r="H1377" i="1" s="1"/>
  <c r="H1376" i="1"/>
  <c r="G1376" i="1"/>
  <c r="D1376" i="1"/>
  <c r="C1376" i="1"/>
  <c r="H1375" i="1"/>
  <c r="D1375" i="1"/>
  <c r="C1375" i="1"/>
  <c r="G1375" i="1" s="1"/>
  <c r="H1374" i="1"/>
  <c r="G1374" i="1"/>
  <c r="D1374" i="1"/>
  <c r="C1374" i="1"/>
  <c r="H1373" i="1"/>
  <c r="D1373" i="1"/>
  <c r="C1373" i="1"/>
  <c r="G1373" i="1" s="1"/>
  <c r="H1372" i="1"/>
  <c r="G1372" i="1"/>
  <c r="D1372" i="1"/>
  <c r="C1372" i="1"/>
  <c r="H1371"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H1365" i="1"/>
  <c r="D1365" i="1"/>
  <c r="C1365" i="1"/>
  <c r="G1365" i="1" s="1"/>
  <c r="H1364" i="1"/>
  <c r="G1364" i="1"/>
  <c r="D1364" i="1"/>
  <c r="C1364" i="1"/>
  <c r="H1363" i="1"/>
  <c r="D1363" i="1"/>
  <c r="C1363" i="1"/>
  <c r="G1363" i="1" s="1"/>
  <c r="H1362" i="1"/>
  <c r="G1362" i="1"/>
  <c r="D1362" i="1"/>
  <c r="C1362" i="1"/>
  <c r="H1361"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H1355" i="1"/>
  <c r="D1355" i="1"/>
  <c r="C1355" i="1"/>
  <c r="G1355" i="1" s="1"/>
  <c r="H1354" i="1"/>
  <c r="G1354" i="1"/>
  <c r="D1354" i="1"/>
  <c r="C1354" i="1"/>
  <c r="H1353" i="1"/>
  <c r="D1353" i="1"/>
  <c r="C1353" i="1"/>
  <c r="G1353" i="1" s="1"/>
  <c r="H1352" i="1"/>
  <c r="G1352" i="1"/>
  <c r="D1352" i="1"/>
  <c r="C1352" i="1"/>
  <c r="H1351" i="1"/>
  <c r="D1351" i="1"/>
  <c r="C1351" i="1"/>
  <c r="G1351" i="1" s="1"/>
  <c r="H1350" i="1"/>
  <c r="G1350" i="1"/>
  <c r="D1350" i="1"/>
  <c r="C1350" i="1"/>
  <c r="H1349" i="1"/>
  <c r="D1349" i="1"/>
  <c r="C1349" i="1"/>
  <c r="G1349" i="1" s="1"/>
  <c r="H1348" i="1"/>
  <c r="G1348" i="1"/>
  <c r="D1348" i="1"/>
  <c r="C1348" i="1"/>
  <c r="H1347" i="1"/>
  <c r="D1347" i="1"/>
  <c r="C1347" i="1"/>
  <c r="G1347" i="1" s="1"/>
  <c r="H1346" i="1"/>
  <c r="G1346" i="1"/>
  <c r="D1346" i="1"/>
  <c r="C1346" i="1"/>
  <c r="H1345" i="1"/>
  <c r="D1345" i="1"/>
  <c r="C1345" i="1"/>
  <c r="G1345" i="1" s="1"/>
  <c r="H1344" i="1"/>
  <c r="G1344" i="1"/>
  <c r="D1344" i="1"/>
  <c r="C1344" i="1"/>
  <c r="H1343" i="1"/>
  <c r="D1343" i="1"/>
  <c r="C1343" i="1"/>
  <c r="G1343" i="1" s="1"/>
  <c r="H1342" i="1"/>
  <c r="G1342" i="1"/>
  <c r="D1342" i="1"/>
  <c r="C1342" i="1"/>
  <c r="H1341" i="1"/>
  <c r="D1341" i="1"/>
  <c r="C1341" i="1"/>
  <c r="G1341" i="1" s="1"/>
  <c r="H1340" i="1"/>
  <c r="G1340" i="1"/>
  <c r="D1340" i="1"/>
  <c r="C1340" i="1"/>
  <c r="H1339" i="1"/>
  <c r="D1339" i="1"/>
  <c r="C1339" i="1"/>
  <c r="G1339" i="1" s="1"/>
  <c r="H1338" i="1"/>
  <c r="G1338" i="1"/>
  <c r="D1338" i="1"/>
  <c r="C1338" i="1"/>
  <c r="H1337" i="1"/>
  <c r="D1337" i="1"/>
  <c r="C1337" i="1"/>
  <c r="G1337" i="1" s="1"/>
  <c r="H1336" i="1"/>
  <c r="G1336" i="1"/>
  <c r="D1336" i="1"/>
  <c r="C1336" i="1"/>
  <c r="H1335" i="1"/>
  <c r="D1335" i="1"/>
  <c r="C1335" i="1"/>
  <c r="G1335" i="1" s="1"/>
  <c r="H1334" i="1"/>
  <c r="G1334" i="1"/>
  <c r="D1334" i="1"/>
  <c r="C1334" i="1"/>
  <c r="H1333" i="1"/>
  <c r="D1333" i="1"/>
  <c r="C1333" i="1"/>
  <c r="G1333" i="1" s="1"/>
  <c r="H1332" i="1"/>
  <c r="G1332" i="1"/>
  <c r="D1332" i="1"/>
  <c r="C1332" i="1"/>
  <c r="H1331" i="1"/>
  <c r="D1331" i="1"/>
  <c r="C1331" i="1"/>
  <c r="G1331" i="1" s="1"/>
  <c r="H1330" i="1"/>
  <c r="G1330" i="1"/>
  <c r="D1330" i="1"/>
  <c r="C1330" i="1"/>
  <c r="D1329" i="1"/>
  <c r="H1328" i="1"/>
  <c r="G1328" i="1"/>
  <c r="D1328" i="1"/>
  <c r="C1328" i="1"/>
  <c r="H1327" i="1"/>
  <c r="D1327" i="1"/>
  <c r="C1327" i="1"/>
  <c r="G1327" i="1" s="1"/>
  <c r="H1326" i="1"/>
  <c r="G1326" i="1"/>
  <c r="D1326" i="1"/>
  <c r="C1326" i="1"/>
  <c r="H1325"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H1319"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H1309"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H1303" i="1"/>
  <c r="D1303" i="1"/>
  <c r="C1303" i="1"/>
  <c r="G1303" i="1" s="1"/>
  <c r="H1302" i="1"/>
  <c r="G1302" i="1"/>
  <c r="D1302" i="1"/>
  <c r="C1302" i="1"/>
  <c r="H1301" i="1"/>
  <c r="D1301" i="1"/>
  <c r="C1301" i="1"/>
  <c r="G1301" i="1" s="1"/>
  <c r="H1300" i="1"/>
  <c r="G1300" i="1"/>
  <c r="D1300" i="1"/>
  <c r="C1300" i="1"/>
  <c r="H1299" i="1"/>
  <c r="D1299" i="1"/>
  <c r="C1299" i="1"/>
  <c r="H1298" i="1"/>
  <c r="G1298" i="1"/>
  <c r="D1298" i="1"/>
  <c r="C1298" i="1"/>
  <c r="H1297" i="1"/>
  <c r="D1297" i="1"/>
  <c r="C1297" i="1"/>
  <c r="G1297" i="1" s="1"/>
  <c r="H1296" i="1"/>
  <c r="G1296" i="1"/>
  <c r="D1296" i="1"/>
  <c r="C1296" i="1"/>
  <c r="H1295" i="1"/>
  <c r="D1295" i="1"/>
  <c r="C1295" i="1"/>
  <c r="G1295" i="1" s="1"/>
  <c r="H1294" i="1"/>
  <c r="G1294" i="1"/>
  <c r="D1294" i="1"/>
  <c r="C1294" i="1"/>
  <c r="H1293"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D1278" i="1"/>
  <c r="G1278" i="1" s="1"/>
  <c r="C1278" i="1"/>
  <c r="H1277" i="1"/>
  <c r="D1277" i="1"/>
  <c r="C1277" i="1"/>
  <c r="G1277" i="1" s="1"/>
  <c r="H1276" i="1"/>
  <c r="G1276" i="1"/>
  <c r="D1276" i="1"/>
  <c r="C1276" i="1"/>
  <c r="H1275" i="1"/>
  <c r="D1275" i="1"/>
  <c r="C1275" i="1"/>
  <c r="G1275" i="1" s="1"/>
  <c r="D1274" i="1"/>
  <c r="C1274" i="1"/>
  <c r="H1274" i="1" s="1"/>
  <c r="H1273" i="1"/>
  <c r="D1273" i="1"/>
  <c r="C1273" i="1"/>
  <c r="G1273" i="1" s="1"/>
  <c r="H1272" i="1"/>
  <c r="G1272" i="1"/>
  <c r="D1272" i="1"/>
  <c r="C1272" i="1"/>
  <c r="H1271" i="1"/>
  <c r="D1271" i="1"/>
  <c r="C1271" i="1"/>
  <c r="G1271" i="1" s="1"/>
  <c r="H1270" i="1"/>
  <c r="G1270" i="1"/>
  <c r="D1270" i="1"/>
  <c r="C1270" i="1"/>
  <c r="H1269" i="1"/>
  <c r="D1269" i="1"/>
  <c r="C1269" i="1"/>
  <c r="G1269" i="1" s="1"/>
  <c r="H1268" i="1"/>
  <c r="G1268" i="1"/>
  <c r="D1268" i="1"/>
  <c r="C1268" i="1"/>
  <c r="H1267" i="1"/>
  <c r="D1267" i="1"/>
  <c r="C1267" i="1"/>
  <c r="G1267" i="1" s="1"/>
  <c r="H1266" i="1"/>
  <c r="G1266" i="1"/>
  <c r="D1266" i="1"/>
  <c r="C1266" i="1"/>
  <c r="H1265" i="1"/>
  <c r="D1265" i="1"/>
  <c r="C1265" i="1"/>
  <c r="G1265" i="1" s="1"/>
  <c r="H1264" i="1"/>
  <c r="G1264" i="1"/>
  <c r="D1264" i="1"/>
  <c r="C1264" i="1"/>
  <c r="H1263" i="1"/>
  <c r="D1263" i="1"/>
  <c r="C1263" i="1"/>
  <c r="G1263" i="1" s="1"/>
  <c r="H1262" i="1"/>
  <c r="G1262" i="1"/>
  <c r="D1262" i="1"/>
  <c r="C1262" i="1"/>
  <c r="H1261" i="1"/>
  <c r="D1261" i="1"/>
  <c r="C1261" i="1"/>
  <c r="G1261" i="1" s="1"/>
  <c r="H1260" i="1"/>
  <c r="G1260" i="1"/>
  <c r="D1260" i="1"/>
  <c r="C1260" i="1"/>
  <c r="H1259" i="1"/>
  <c r="D1259" i="1"/>
  <c r="C1259" i="1"/>
  <c r="G1259" i="1" s="1"/>
  <c r="H1258" i="1"/>
  <c r="G1258" i="1"/>
  <c r="D1258" i="1"/>
  <c r="C1258" i="1"/>
  <c r="H1257" i="1"/>
  <c r="D1257" i="1"/>
  <c r="C1257" i="1"/>
  <c r="G1257" i="1" s="1"/>
  <c r="H1256" i="1"/>
  <c r="G1256" i="1"/>
  <c r="D1256" i="1"/>
  <c r="C1256" i="1"/>
  <c r="H1255" i="1"/>
  <c r="D1255" i="1"/>
  <c r="C1255" i="1"/>
  <c r="G1255" i="1" s="1"/>
  <c r="H1254" i="1"/>
  <c r="G1254" i="1"/>
  <c r="D1254" i="1"/>
  <c r="C1254" i="1"/>
  <c r="H1253" i="1"/>
  <c r="D1253" i="1"/>
  <c r="C1253" i="1"/>
  <c r="G1253" i="1" s="1"/>
  <c r="H1252" i="1"/>
  <c r="G1252" i="1"/>
  <c r="D1252" i="1"/>
  <c r="C1252" i="1"/>
  <c r="H1251" i="1"/>
  <c r="D1251" i="1"/>
  <c r="C1251" i="1"/>
  <c r="G1251" i="1" s="1"/>
  <c r="H1250" i="1"/>
  <c r="G1250" i="1"/>
  <c r="D1250" i="1"/>
  <c r="C1250" i="1"/>
  <c r="H1249" i="1"/>
  <c r="D1249" i="1"/>
  <c r="C1249" i="1"/>
  <c r="G1249" i="1" s="1"/>
  <c r="H1248" i="1"/>
  <c r="G1248" i="1"/>
  <c r="D1248" i="1"/>
  <c r="C1248" i="1"/>
  <c r="H1247" i="1"/>
  <c r="D1247" i="1"/>
  <c r="C1247" i="1"/>
  <c r="G1247" i="1" s="1"/>
  <c r="H1246" i="1"/>
  <c r="G1246" i="1"/>
  <c r="D1246" i="1"/>
  <c r="C1246" i="1"/>
  <c r="H1245" i="1"/>
  <c r="D1245" i="1"/>
  <c r="C1245" i="1"/>
  <c r="G1245" i="1" s="1"/>
  <c r="H1244" i="1"/>
  <c r="D1244" i="1"/>
  <c r="G1244" i="1" s="1"/>
  <c r="C1244" i="1"/>
  <c r="H1243" i="1"/>
  <c r="D1243" i="1"/>
  <c r="C1243" i="1"/>
  <c r="G1243" i="1" s="1"/>
  <c r="H1242" i="1"/>
  <c r="G1242" i="1"/>
  <c r="D1242" i="1"/>
  <c r="C1242" i="1"/>
  <c r="D1241" i="1"/>
  <c r="H1241" i="1" s="1"/>
  <c r="C1241" i="1"/>
  <c r="G1241" i="1" s="1"/>
  <c r="D1240" i="1"/>
  <c r="G1240" i="1" s="1"/>
  <c r="C1240" i="1"/>
  <c r="H1239" i="1"/>
  <c r="D1239" i="1"/>
  <c r="C1239" i="1"/>
  <c r="G1239" i="1" s="1"/>
  <c r="H1238" i="1"/>
  <c r="G1238" i="1"/>
  <c r="D1238" i="1"/>
  <c r="C1238" i="1"/>
  <c r="H1237" i="1"/>
  <c r="D1237" i="1"/>
  <c r="C1237" i="1"/>
  <c r="D1236" i="1"/>
  <c r="C1236" i="1"/>
  <c r="H1236" i="1" s="1"/>
  <c r="D1234" i="1"/>
  <c r="H1234" i="1" s="1"/>
  <c r="C1234" i="1"/>
  <c r="H1233" i="1"/>
  <c r="D1233" i="1"/>
  <c r="C1233" i="1"/>
  <c r="D1232" i="1"/>
  <c r="C1232" i="1"/>
  <c r="H1232" i="1" s="1"/>
  <c r="D1231" i="1"/>
  <c r="H1231" i="1" s="1"/>
  <c r="C1231" i="1"/>
  <c r="H1230" i="1"/>
  <c r="D1230" i="1"/>
  <c r="G1230" i="1" s="1"/>
  <c r="C1230" i="1"/>
  <c r="D1229" i="1"/>
  <c r="H1229" i="1" s="1"/>
  <c r="C1229" i="1"/>
  <c r="D1228" i="1"/>
  <c r="C1228" i="1"/>
  <c r="G1228" i="1" s="1"/>
  <c r="D1227" i="1"/>
  <c r="C1227" i="1"/>
  <c r="D1226" i="1"/>
  <c r="H1226" i="1" s="1"/>
  <c r="C1226" i="1"/>
  <c r="D1225" i="1"/>
  <c r="H1225" i="1" s="1"/>
  <c r="C1225" i="1"/>
  <c r="D1224" i="1"/>
  <c r="C1224" i="1"/>
  <c r="D1223" i="1"/>
  <c r="C1223" i="1"/>
  <c r="D1221" i="1"/>
  <c r="H1221" i="1" s="1"/>
  <c r="C1221" i="1"/>
  <c r="D1220" i="1"/>
  <c r="H1220" i="1" s="1"/>
  <c r="C1220" i="1"/>
  <c r="D1219" i="1"/>
  <c r="H1219" i="1" s="1"/>
  <c r="C1219" i="1"/>
  <c r="G1219" i="1" s="1"/>
  <c r="D1218" i="1"/>
  <c r="C1218" i="1"/>
  <c r="D1217" i="1"/>
  <c r="C1217" i="1"/>
  <c r="D1216" i="1"/>
  <c r="C1216" i="1"/>
  <c r="H1213" i="1"/>
  <c r="D1213" i="1"/>
  <c r="C1213" i="1"/>
  <c r="G1213" i="1" s="1"/>
  <c r="H1212" i="1"/>
  <c r="G1212" i="1"/>
  <c r="D1212" i="1"/>
  <c r="C1212" i="1"/>
  <c r="H1211" i="1"/>
  <c r="D1211" i="1"/>
  <c r="C1211" i="1"/>
  <c r="G1211" i="1" s="1"/>
  <c r="H1210" i="1"/>
  <c r="G1210" i="1"/>
  <c r="D1210" i="1"/>
  <c r="C1210" i="1"/>
  <c r="H1209" i="1"/>
  <c r="D1209" i="1"/>
  <c r="C1209" i="1"/>
  <c r="G1209" i="1" s="1"/>
  <c r="H1208" i="1"/>
  <c r="G1208" i="1"/>
  <c r="D1208" i="1"/>
  <c r="C1208" i="1"/>
  <c r="H1207" i="1"/>
  <c r="D1207" i="1"/>
  <c r="C1207" i="1"/>
  <c r="G1207" i="1" s="1"/>
  <c r="H1206" i="1"/>
  <c r="G1206" i="1"/>
  <c r="D1206" i="1"/>
  <c r="C1206" i="1"/>
  <c r="H1205" i="1"/>
  <c r="D1205" i="1"/>
  <c r="C1205" i="1"/>
  <c r="G1205" i="1" s="1"/>
  <c r="H1204" i="1"/>
  <c r="G1204" i="1"/>
  <c r="D1204" i="1"/>
  <c r="C1204" i="1"/>
  <c r="H1203" i="1"/>
  <c r="D1203" i="1"/>
  <c r="C1203" i="1"/>
  <c r="G1203" i="1" s="1"/>
  <c r="H1202" i="1"/>
  <c r="G1202" i="1"/>
  <c r="D1202" i="1"/>
  <c r="C1202" i="1"/>
  <c r="H1201" i="1"/>
  <c r="D1201" i="1"/>
  <c r="C1201" i="1"/>
  <c r="G1201" i="1" s="1"/>
  <c r="H1200" i="1"/>
  <c r="G1200" i="1"/>
  <c r="D1200" i="1"/>
  <c r="C1200" i="1"/>
  <c r="H1199"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H1193" i="1"/>
  <c r="D1193" i="1"/>
  <c r="C1193" i="1"/>
  <c r="G1193" i="1" s="1"/>
  <c r="H1192" i="1"/>
  <c r="G1192" i="1"/>
  <c r="D1192" i="1"/>
  <c r="C1192" i="1"/>
  <c r="H1191" i="1"/>
  <c r="D1191" i="1"/>
  <c r="C1191" i="1"/>
  <c r="G1191" i="1" s="1"/>
  <c r="H1190" i="1"/>
  <c r="G1190" i="1"/>
  <c r="D1190" i="1"/>
  <c r="C1190" i="1"/>
  <c r="H1189" i="1"/>
  <c r="D1189" i="1"/>
  <c r="C1189" i="1"/>
  <c r="G1189" i="1" s="1"/>
  <c r="H1188" i="1"/>
  <c r="G1188" i="1"/>
  <c r="D1188" i="1"/>
  <c r="C1188" i="1"/>
  <c r="H1187" i="1"/>
  <c r="D1187" i="1"/>
  <c r="C1187" i="1"/>
  <c r="G1187" i="1" s="1"/>
  <c r="H1186" i="1"/>
  <c r="G1186" i="1"/>
  <c r="D1186" i="1"/>
  <c r="C1186" i="1"/>
  <c r="H1185" i="1"/>
  <c r="D1185" i="1"/>
  <c r="C1185" i="1"/>
  <c r="G1185" i="1" s="1"/>
  <c r="H1184" i="1"/>
  <c r="G1184" i="1"/>
  <c r="D1184" i="1"/>
  <c r="C1184" i="1"/>
  <c r="D1183" i="1"/>
  <c r="H1182" i="1"/>
  <c r="G1182" i="1"/>
  <c r="D1182" i="1"/>
  <c r="C1182" i="1"/>
  <c r="H1181" i="1"/>
  <c r="D1181" i="1"/>
  <c r="C1181" i="1"/>
  <c r="G1181" i="1" s="1"/>
  <c r="H1180" i="1"/>
  <c r="G1180" i="1"/>
  <c r="D1180" i="1"/>
  <c r="C1180" i="1"/>
  <c r="H1179" i="1"/>
  <c r="D1179" i="1"/>
  <c r="C1179" i="1"/>
  <c r="G1179" i="1" s="1"/>
  <c r="H1178" i="1"/>
  <c r="G1178" i="1"/>
  <c r="D1178" i="1"/>
  <c r="C1178" i="1"/>
  <c r="H1177" i="1"/>
  <c r="D1177" i="1"/>
  <c r="C1177" i="1"/>
  <c r="G1177" i="1" s="1"/>
  <c r="H1176" i="1"/>
  <c r="G1176" i="1"/>
  <c r="D1176" i="1"/>
  <c r="C1176" i="1"/>
  <c r="H1175" i="1"/>
  <c r="D1175" i="1"/>
  <c r="C1175" i="1"/>
  <c r="G1175" i="1" s="1"/>
  <c r="H1174" i="1"/>
  <c r="G1174" i="1"/>
  <c r="D1174" i="1"/>
  <c r="C1174" i="1"/>
  <c r="H1173" i="1"/>
  <c r="D1173" i="1"/>
  <c r="C1173" i="1"/>
  <c r="G1173" i="1" s="1"/>
  <c r="H1172" i="1"/>
  <c r="G1172" i="1"/>
  <c r="D1172" i="1"/>
  <c r="C1172" i="1"/>
  <c r="H1171" i="1"/>
  <c r="D1171" i="1"/>
  <c r="C1171" i="1"/>
  <c r="G1171" i="1" s="1"/>
  <c r="H1170" i="1"/>
  <c r="G1170" i="1"/>
  <c r="D1170" i="1"/>
  <c r="C1170" i="1"/>
  <c r="H1169" i="1"/>
  <c r="D1169" i="1"/>
  <c r="C1169" i="1"/>
  <c r="G1169" i="1" s="1"/>
  <c r="H1168" i="1"/>
  <c r="G1168" i="1"/>
  <c r="D1168" i="1"/>
  <c r="C1168" i="1"/>
  <c r="H1167" i="1"/>
  <c r="D1167" i="1"/>
  <c r="C1167" i="1"/>
  <c r="G1167" i="1" s="1"/>
  <c r="D1166" i="1"/>
  <c r="C1166" i="1"/>
  <c r="H1166" i="1" s="1"/>
  <c r="D1165" i="1"/>
  <c r="C1165" i="1"/>
  <c r="G1165" i="1" s="1"/>
  <c r="H1164" i="1"/>
  <c r="G1164" i="1"/>
  <c r="D1164" i="1"/>
  <c r="C1164" i="1"/>
  <c r="H1163" i="1"/>
  <c r="D1163" i="1"/>
  <c r="C1163" i="1"/>
  <c r="H1162" i="1"/>
  <c r="G1162" i="1"/>
  <c r="D1162" i="1"/>
  <c r="C1162" i="1"/>
  <c r="H1161" i="1"/>
  <c r="D1161" i="1"/>
  <c r="C1161" i="1"/>
  <c r="G1161" i="1" s="1"/>
  <c r="H1160" i="1"/>
  <c r="D1160" i="1"/>
  <c r="G1160" i="1" s="1"/>
  <c r="C1160" i="1"/>
  <c r="H1159" i="1"/>
  <c r="D1159" i="1"/>
  <c r="C1159" i="1"/>
  <c r="G1159" i="1" s="1"/>
  <c r="H1158" i="1"/>
  <c r="G1158" i="1"/>
  <c r="D1158" i="1"/>
  <c r="C1158" i="1"/>
  <c r="D1157" i="1"/>
  <c r="C1157" i="1"/>
  <c r="D1156" i="1"/>
  <c r="G1156" i="1" s="1"/>
  <c r="C1156" i="1"/>
  <c r="H1156" i="1" s="1"/>
  <c r="D1155" i="1"/>
  <c r="C1155" i="1"/>
  <c r="C1154" i="1"/>
  <c r="D1151" i="1"/>
  <c r="C1151" i="1"/>
  <c r="H1150" i="1"/>
  <c r="D1150" i="1"/>
  <c r="G1150" i="1" s="1"/>
  <c r="C1150" i="1"/>
  <c r="D1149" i="1"/>
  <c r="H1149" i="1" s="1"/>
  <c r="C1149" i="1"/>
  <c r="D1148" i="1"/>
  <c r="H1148" i="1" s="1"/>
  <c r="C1148" i="1"/>
  <c r="H1147" i="1"/>
  <c r="D1147" i="1"/>
  <c r="C1147" i="1"/>
  <c r="G1147" i="1" s="1"/>
  <c r="H1146" i="1"/>
  <c r="G1146" i="1"/>
  <c r="D1146" i="1"/>
  <c r="C1146" i="1"/>
  <c r="H1145" i="1"/>
  <c r="D1145" i="1"/>
  <c r="C1145" i="1"/>
  <c r="G1145" i="1" s="1"/>
  <c r="H1144" i="1"/>
  <c r="G1144" i="1"/>
  <c r="D1144" i="1"/>
  <c r="C1144" i="1"/>
  <c r="D1143" i="1"/>
  <c r="C1143" i="1"/>
  <c r="G1143" i="1" s="1"/>
  <c r="H1142" i="1"/>
  <c r="G1142" i="1"/>
  <c r="D1142" i="1"/>
  <c r="C1142" i="1"/>
  <c r="D1141" i="1"/>
  <c r="C1141" i="1"/>
  <c r="G1141" i="1" s="1"/>
  <c r="H1140" i="1"/>
  <c r="G1140" i="1"/>
  <c r="D1140" i="1"/>
  <c r="C1140" i="1"/>
  <c r="D1139" i="1"/>
  <c r="C1139" i="1"/>
  <c r="G1139" i="1" s="1"/>
  <c r="D1138" i="1"/>
  <c r="C1138" i="1"/>
  <c r="H1138" i="1" s="1"/>
  <c r="D1137" i="1"/>
  <c r="C1137" i="1"/>
  <c r="G1137" i="1" s="1"/>
  <c r="H1136" i="1"/>
  <c r="G1136" i="1"/>
  <c r="D1136" i="1"/>
  <c r="C1136" i="1"/>
  <c r="H1135" i="1"/>
  <c r="D1135" i="1"/>
  <c r="C1135" i="1"/>
  <c r="G1135" i="1" s="1"/>
  <c r="H1134" i="1"/>
  <c r="G1134" i="1"/>
  <c r="D1134" i="1"/>
  <c r="C1134" i="1"/>
  <c r="H1133" i="1"/>
  <c r="D1133" i="1"/>
  <c r="C1133" i="1"/>
  <c r="G1133" i="1" s="1"/>
  <c r="H1132" i="1"/>
  <c r="G1132" i="1"/>
  <c r="D1132" i="1"/>
  <c r="C1132" i="1"/>
  <c r="D1131" i="1"/>
  <c r="C1131" i="1"/>
  <c r="G1131" i="1" s="1"/>
  <c r="H1130" i="1"/>
  <c r="G1130" i="1"/>
  <c r="D1130" i="1"/>
  <c r="C1130" i="1"/>
  <c r="D1129" i="1"/>
  <c r="C1129" i="1"/>
  <c r="G1129" i="1" s="1"/>
  <c r="H1128" i="1"/>
  <c r="G1128" i="1"/>
  <c r="D1128" i="1"/>
  <c r="C1128" i="1"/>
  <c r="D1127" i="1"/>
  <c r="C1127" i="1"/>
  <c r="G1127" i="1" s="1"/>
  <c r="H1126" i="1"/>
  <c r="G1126" i="1"/>
  <c r="D1126" i="1"/>
  <c r="C1126" i="1"/>
  <c r="H1125" i="1"/>
  <c r="D1125" i="1"/>
  <c r="C1125" i="1"/>
  <c r="G1125" i="1" s="1"/>
  <c r="H1123" i="1"/>
  <c r="D1123" i="1"/>
  <c r="C1123" i="1"/>
  <c r="G1123" i="1" s="1"/>
  <c r="H1122" i="1"/>
  <c r="G1122" i="1"/>
  <c r="D1122" i="1"/>
  <c r="C1122" i="1"/>
  <c r="H1121" i="1"/>
  <c r="D1121" i="1"/>
  <c r="C1121" i="1"/>
  <c r="G1121" i="1" s="1"/>
  <c r="H1120" i="1"/>
  <c r="G1120" i="1"/>
  <c r="D1120" i="1"/>
  <c r="C1120" i="1"/>
  <c r="D1119" i="1"/>
  <c r="C1119" i="1"/>
  <c r="G1119" i="1" s="1"/>
  <c r="H1118" i="1"/>
  <c r="G1118" i="1"/>
  <c r="D1118" i="1"/>
  <c r="C1118" i="1"/>
  <c r="D1117" i="1"/>
  <c r="C1117" i="1"/>
  <c r="G1117" i="1" s="1"/>
  <c r="H1116" i="1"/>
  <c r="G1116" i="1"/>
  <c r="D1116" i="1"/>
  <c r="C1116" i="1"/>
  <c r="D1115" i="1"/>
  <c r="C1115" i="1"/>
  <c r="G1115" i="1" s="1"/>
  <c r="H1114" i="1"/>
  <c r="G1114" i="1"/>
  <c r="D1114" i="1"/>
  <c r="C1114" i="1"/>
  <c r="H1113" i="1"/>
  <c r="D1113" i="1"/>
  <c r="C1113" i="1"/>
  <c r="G1113" i="1" s="1"/>
  <c r="C1112" i="1"/>
  <c r="D1111" i="1"/>
  <c r="C1111" i="1"/>
  <c r="G1111" i="1" s="1"/>
  <c r="H1110" i="1"/>
  <c r="G1110" i="1"/>
  <c r="D1110" i="1"/>
  <c r="C1110" i="1"/>
  <c r="H1109" i="1"/>
  <c r="D1109" i="1"/>
  <c r="C1109" i="1"/>
  <c r="G1109" i="1" s="1"/>
  <c r="H1108" i="1"/>
  <c r="G1108" i="1"/>
  <c r="D1108" i="1"/>
  <c r="C1108" i="1"/>
  <c r="H1107" i="1"/>
  <c r="D1107" i="1"/>
  <c r="C1107" i="1"/>
  <c r="G1107" i="1" s="1"/>
  <c r="H1106" i="1"/>
  <c r="G1106" i="1"/>
  <c r="D1106" i="1"/>
  <c r="C1106" i="1"/>
  <c r="D1105" i="1"/>
  <c r="C1105" i="1"/>
  <c r="G1105" i="1" s="1"/>
  <c r="H1104" i="1"/>
  <c r="G1104" i="1"/>
  <c r="D1104" i="1"/>
  <c r="C1104" i="1"/>
  <c r="D1103" i="1"/>
  <c r="C1103" i="1"/>
  <c r="G1103" i="1" s="1"/>
  <c r="H1102" i="1"/>
  <c r="G1102" i="1"/>
  <c r="D1102" i="1"/>
  <c r="C1102" i="1"/>
  <c r="D1101" i="1"/>
  <c r="C1101" i="1"/>
  <c r="G1101" i="1" s="1"/>
  <c r="H1100" i="1"/>
  <c r="G1100" i="1"/>
  <c r="D1100" i="1"/>
  <c r="C1100" i="1"/>
  <c r="H1099" i="1"/>
  <c r="D1099" i="1"/>
  <c r="C1099" i="1"/>
  <c r="G1099" i="1" s="1"/>
  <c r="H1098" i="1"/>
  <c r="G1098" i="1"/>
  <c r="D1098" i="1"/>
  <c r="C1098" i="1"/>
  <c r="H1097" i="1"/>
  <c r="D1097" i="1"/>
  <c r="C1097" i="1"/>
  <c r="G1097" i="1" s="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D1062" i="1"/>
  <c r="C1062" i="1"/>
  <c r="H1062" i="1" s="1"/>
  <c r="D1061" i="1"/>
  <c r="G1061" i="1" s="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D1047" i="1"/>
  <c r="D1045" i="1"/>
  <c r="C1045" i="1"/>
  <c r="G1045" i="1" s="1"/>
  <c r="H1044" i="1"/>
  <c r="G1044" i="1"/>
  <c r="D1044" i="1"/>
  <c r="C1044" i="1"/>
  <c r="D1043" i="1"/>
  <c r="C1043" i="1"/>
  <c r="G1043" i="1" s="1"/>
  <c r="H1042" i="1"/>
  <c r="G1042" i="1"/>
  <c r="D1042" i="1"/>
  <c r="C1042" i="1"/>
  <c r="D1041" i="1"/>
  <c r="C1041" i="1"/>
  <c r="G1041" i="1" s="1"/>
  <c r="H1040" i="1"/>
  <c r="G1040" i="1"/>
  <c r="D1040" i="1"/>
  <c r="C1040" i="1"/>
  <c r="D1039" i="1"/>
  <c r="C1039" i="1"/>
  <c r="G1039" i="1" s="1"/>
  <c r="H1038" i="1"/>
  <c r="G1038" i="1"/>
  <c r="D1038" i="1"/>
  <c r="C1038" i="1"/>
  <c r="D1037" i="1"/>
  <c r="C1037" i="1"/>
  <c r="G1037" i="1" s="1"/>
  <c r="H1036" i="1"/>
  <c r="G1036" i="1"/>
  <c r="D1036" i="1"/>
  <c r="C1036" i="1"/>
  <c r="D1035" i="1"/>
  <c r="C1035" i="1"/>
  <c r="G1035" i="1" s="1"/>
  <c r="H1034" i="1"/>
  <c r="G1034" i="1"/>
  <c r="D1034" i="1"/>
  <c r="C1034" i="1"/>
  <c r="D1033" i="1"/>
  <c r="C1033" i="1"/>
  <c r="D1032" i="1"/>
  <c r="G1032" i="1" s="1"/>
  <c r="C1032" i="1"/>
  <c r="H1032" i="1" s="1"/>
  <c r="D1031" i="1"/>
  <c r="C1031" i="1"/>
  <c r="G1031" i="1" s="1"/>
  <c r="D1030" i="1"/>
  <c r="C1030" i="1"/>
  <c r="H1030" i="1" s="1"/>
  <c r="D1029" i="1"/>
  <c r="C1029" i="1"/>
  <c r="G1029" i="1" s="1"/>
  <c r="H1028" i="1"/>
  <c r="G1028" i="1"/>
  <c r="D1028" i="1"/>
  <c r="C1028" i="1"/>
  <c r="D1027" i="1"/>
  <c r="C1027" i="1"/>
  <c r="G1027" i="1" s="1"/>
  <c r="H1026" i="1"/>
  <c r="G1026" i="1"/>
  <c r="D1026" i="1"/>
  <c r="C1026" i="1"/>
  <c r="D1025" i="1"/>
  <c r="C1025" i="1"/>
  <c r="G1025" i="1" s="1"/>
  <c r="H1024" i="1"/>
  <c r="G1024" i="1"/>
  <c r="D1024" i="1"/>
  <c r="C1024" i="1"/>
  <c r="D1023" i="1"/>
  <c r="C1023" i="1"/>
  <c r="G1023" i="1" s="1"/>
  <c r="H1022" i="1"/>
  <c r="G1022" i="1"/>
  <c r="D1022" i="1"/>
  <c r="C1022" i="1"/>
  <c r="D1021" i="1"/>
  <c r="C1021" i="1"/>
  <c r="G1021" i="1" s="1"/>
  <c r="H1020" i="1"/>
  <c r="G1020" i="1"/>
  <c r="D1020" i="1"/>
  <c r="C1020" i="1"/>
  <c r="D1019" i="1"/>
  <c r="C1019" i="1"/>
  <c r="G1019" i="1" s="1"/>
  <c r="D1018" i="1"/>
  <c r="C1018" i="1"/>
  <c r="D1017" i="1"/>
  <c r="C1017" i="1"/>
  <c r="G1017" i="1" s="1"/>
  <c r="H1016" i="1"/>
  <c r="G1016" i="1"/>
  <c r="D1016" i="1"/>
  <c r="C1016" i="1"/>
  <c r="D1015" i="1"/>
  <c r="C1015" i="1"/>
  <c r="G1015" i="1" s="1"/>
  <c r="D1014" i="1"/>
  <c r="C1014" i="1"/>
  <c r="H1014" i="1" s="1"/>
  <c r="C1013" i="1"/>
  <c r="H1012" i="1"/>
  <c r="G1012" i="1"/>
  <c r="D1012" i="1"/>
  <c r="C1012" i="1"/>
  <c r="D1011" i="1"/>
  <c r="C1011" i="1"/>
  <c r="G1011" i="1" s="1"/>
  <c r="H1010" i="1"/>
  <c r="G1010" i="1"/>
  <c r="D1010" i="1"/>
  <c r="C1010" i="1"/>
  <c r="D1009" i="1"/>
  <c r="C1009" i="1"/>
  <c r="G1009" i="1" s="1"/>
  <c r="H1008" i="1"/>
  <c r="G1008" i="1"/>
  <c r="D1008" i="1"/>
  <c r="C1008" i="1"/>
  <c r="D1007" i="1"/>
  <c r="C1007" i="1"/>
  <c r="G1007" i="1" s="1"/>
  <c r="D1006" i="1"/>
  <c r="C1006" i="1"/>
  <c r="H1006" i="1" s="1"/>
  <c r="D1005" i="1"/>
  <c r="C1005" i="1"/>
  <c r="G1005" i="1" s="1"/>
  <c r="D1004" i="1"/>
  <c r="C1004" i="1"/>
  <c r="H1004" i="1" s="1"/>
  <c r="D1003" i="1"/>
  <c r="C1003" i="1"/>
  <c r="G1003" i="1" s="1"/>
  <c r="D1002" i="1"/>
  <c r="C1002" i="1"/>
  <c r="H1002" i="1" s="1"/>
  <c r="D1001" i="1"/>
  <c r="C1001" i="1"/>
  <c r="D1000" i="1"/>
  <c r="C1000" i="1"/>
  <c r="H1000" i="1" s="1"/>
  <c r="D999" i="1"/>
  <c r="C999" i="1"/>
  <c r="G999" i="1" s="1"/>
  <c r="D998" i="1"/>
  <c r="C998" i="1"/>
  <c r="H998" i="1" s="1"/>
  <c r="C997" i="1"/>
  <c r="D996" i="1"/>
  <c r="C996" i="1"/>
  <c r="H996" i="1" s="1"/>
  <c r="D995" i="1"/>
  <c r="C995" i="1"/>
  <c r="G995" i="1" s="1"/>
  <c r="D994" i="1"/>
  <c r="C994" i="1"/>
  <c r="H994" i="1" s="1"/>
  <c r="D993" i="1"/>
  <c r="C993" i="1"/>
  <c r="D992" i="1"/>
  <c r="C992" i="1"/>
  <c r="H992" i="1" s="1"/>
  <c r="D991" i="1"/>
  <c r="C991" i="1"/>
  <c r="D989" i="1"/>
  <c r="C989" i="1"/>
  <c r="G989" i="1" s="1"/>
  <c r="D988" i="1"/>
  <c r="C988" i="1"/>
  <c r="H988" i="1" s="1"/>
  <c r="D987" i="1"/>
  <c r="C987" i="1"/>
  <c r="G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D713" i="1"/>
  <c r="G713" i="1" s="1"/>
  <c r="C713" i="1"/>
  <c r="H712" i="1"/>
  <c r="G712" i="1"/>
  <c r="D712" i="1"/>
  <c r="C712" i="1"/>
  <c r="H711" i="1"/>
  <c r="D711" i="1"/>
  <c r="G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D650" i="1"/>
  <c r="G650" i="1" s="1"/>
  <c r="C650" i="1"/>
  <c r="H649" i="1"/>
  <c r="G649" i="1"/>
  <c r="D649" i="1"/>
  <c r="C649" i="1"/>
  <c r="D648" i="1"/>
  <c r="G648" i="1" s="1"/>
  <c r="C648" i="1"/>
  <c r="H647" i="1"/>
  <c r="G647" i="1"/>
  <c r="D647" i="1"/>
  <c r="C647" i="1"/>
  <c r="G646" i="1"/>
  <c r="D646" i="1"/>
  <c r="H646" i="1" s="1"/>
  <c r="C646" i="1"/>
  <c r="H645" i="1"/>
  <c r="D645" i="1"/>
  <c r="G645" i="1" s="1"/>
  <c r="C645" i="1"/>
  <c r="H644" i="1"/>
  <c r="D644" i="1"/>
  <c r="G644" i="1" s="1"/>
  <c r="C644" i="1"/>
  <c r="H643" i="1"/>
  <c r="G643" i="1"/>
  <c r="D643" i="1"/>
  <c r="C643" i="1"/>
  <c r="H642" i="1"/>
  <c r="D642" i="1"/>
  <c r="G642" i="1" s="1"/>
  <c r="C642" i="1"/>
  <c r="H641" i="1"/>
  <c r="D641" i="1"/>
  <c r="G641" i="1" s="1"/>
  <c r="C641" i="1"/>
  <c r="D638" i="1"/>
  <c r="H638" i="1" s="1"/>
  <c r="C638" i="1"/>
  <c r="C637" i="1"/>
  <c r="D632" i="1"/>
  <c r="G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G413" i="1" s="1"/>
  <c r="C413" i="1"/>
  <c r="D412" i="1"/>
  <c r="G412" i="1" s="1"/>
  <c r="C412" i="1"/>
  <c r="D411" i="1"/>
  <c r="H411" i="1" s="1"/>
  <c r="C411" i="1"/>
  <c r="D406" i="1"/>
  <c r="H406" i="1" s="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D367" i="1"/>
  <c r="G367" i="1" s="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H292" i="1" s="1"/>
  <c r="C292" i="1"/>
  <c r="H291" i="1"/>
  <c r="D291" i="1"/>
  <c r="G291" i="1" s="1"/>
  <c r="C291" i="1"/>
  <c r="H290" i="1"/>
  <c r="D290" i="1"/>
  <c r="G290" i="1" s="1"/>
  <c r="C290" i="1"/>
  <c r="D289" i="1"/>
  <c r="H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D261" i="1"/>
  <c r="H261" i="1" s="1"/>
  <c r="C261" i="1"/>
  <c r="D260" i="1"/>
  <c r="H260" i="1" s="1"/>
  <c r="C260"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D189" i="1"/>
  <c r="G189" i="1" s="1"/>
  <c r="C189" i="1"/>
  <c r="H188" i="1"/>
  <c r="D188" i="1"/>
  <c r="G188" i="1" s="1"/>
  <c r="C188" i="1"/>
  <c r="H187" i="1"/>
  <c r="D187" i="1"/>
  <c r="G187" i="1" s="1"/>
  <c r="C187" i="1"/>
  <c r="H186" i="1"/>
  <c r="D186" i="1"/>
  <c r="G186" i="1" s="1"/>
  <c r="C186" i="1"/>
  <c r="H185" i="1"/>
  <c r="G185" i="1"/>
  <c r="D185" i="1"/>
  <c r="C185" i="1"/>
  <c r="H184" i="1"/>
  <c r="D184" i="1"/>
  <c r="G184" i="1" s="1"/>
  <c r="C184" i="1"/>
  <c r="H183" i="1"/>
  <c r="D183" i="1"/>
  <c r="G183" i="1" s="1"/>
  <c r="C183" i="1"/>
  <c r="H182" i="1"/>
  <c r="G182" i="1"/>
  <c r="D182" i="1"/>
  <c r="C182" i="1"/>
  <c r="D181" i="1"/>
  <c r="H181" i="1" s="1"/>
  <c r="C181" i="1"/>
  <c r="H180" i="1"/>
  <c r="D180" i="1"/>
  <c r="G180" i="1" s="1"/>
  <c r="C180" i="1"/>
  <c r="H179" i="1"/>
  <c r="D179" i="1"/>
  <c r="G179" i="1" s="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C165" i="1"/>
  <c r="H164" i="1"/>
  <c r="G164" i="1"/>
  <c r="D164" i="1"/>
  <c r="C164" i="1"/>
  <c r="H163" i="1"/>
  <c r="G163" i="1"/>
  <c r="D163" i="1"/>
  <c r="C163" i="1"/>
  <c r="H162" i="1"/>
  <c r="G162" i="1"/>
  <c r="D162" i="1"/>
  <c r="C162" i="1"/>
  <c r="H161" i="1"/>
  <c r="D161" i="1"/>
  <c r="G161" i="1" s="1"/>
  <c r="C161" i="1"/>
  <c r="D160" i="1"/>
  <c r="G160" i="1" s="1"/>
  <c r="C160" i="1"/>
  <c r="H158" i="1"/>
  <c r="G158" i="1"/>
  <c r="D158" i="1"/>
  <c r="C158" i="1"/>
  <c r="D157" i="1"/>
  <c r="H157" i="1" s="1"/>
  <c r="C157" i="1"/>
  <c r="H156" i="1"/>
  <c r="G156" i="1"/>
  <c r="D156" i="1"/>
  <c r="C156" i="1"/>
  <c r="D155" i="1"/>
  <c r="G155" i="1" s="1"/>
  <c r="C155" i="1"/>
  <c r="H154" i="1"/>
  <c r="D154" i="1"/>
  <c r="G154" i="1" s="1"/>
  <c r="C154" i="1"/>
  <c r="H153" i="1"/>
  <c r="D153" i="1"/>
  <c r="G153" i="1" s="1"/>
  <c r="C153" i="1"/>
  <c r="H152" i="1"/>
  <c r="D152" i="1"/>
  <c r="G152" i="1" s="1"/>
  <c r="C152" i="1"/>
  <c r="H151" i="1"/>
  <c r="G151" i="1"/>
  <c r="D151" i="1"/>
  <c r="C151" i="1"/>
  <c r="H150" i="1"/>
  <c r="G150" i="1"/>
  <c r="D150" i="1"/>
  <c r="C150"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D76" i="1"/>
  <c r="G76" i="1" s="1"/>
  <c r="C76" i="1"/>
  <c r="H75" i="1"/>
  <c r="G75" i="1"/>
  <c r="D75" i="1"/>
  <c r="C75" i="1"/>
  <c r="H74" i="1"/>
  <c r="G74" i="1"/>
  <c r="D74" i="1"/>
  <c r="C74" i="1"/>
  <c r="H73" i="1"/>
  <c r="D73" i="1"/>
  <c r="G73" i="1" s="1"/>
  <c r="C73" i="1"/>
  <c r="H72" i="1"/>
  <c r="G72" i="1"/>
  <c r="D72" i="1"/>
  <c r="C72" i="1"/>
  <c r="H71" i="1"/>
  <c r="D71" i="1"/>
  <c r="G71" i="1" s="1"/>
  <c r="C71" i="1"/>
  <c r="D70" i="1"/>
  <c r="H70" i="1" s="1"/>
  <c r="C70" i="1"/>
  <c r="H69" i="1"/>
  <c r="G69" i="1"/>
  <c r="D69" i="1"/>
  <c r="C69" i="1"/>
  <c r="H68" i="1"/>
  <c r="G68" i="1"/>
  <c r="D68" i="1"/>
  <c r="C68" i="1"/>
  <c r="H67" i="1"/>
  <c r="G67" i="1"/>
  <c r="D67" i="1"/>
  <c r="C67" i="1"/>
  <c r="H66" i="1"/>
  <c r="G66" i="1"/>
  <c r="D66" i="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00" i="9" l="1"/>
  <c r="B300" i="9" s="1"/>
  <c r="E303" i="9"/>
  <c r="B303" i="9" s="1"/>
  <c r="E301" i="9"/>
  <c r="B301" i="9" s="1"/>
  <c r="G1217" i="1"/>
  <c r="H1224" i="1"/>
  <c r="E33" i="9"/>
  <c r="B33" i="9" s="1"/>
  <c r="F115" i="6"/>
  <c r="H1420" i="1"/>
  <c r="E141" i="6"/>
  <c r="H1576" i="1"/>
  <c r="G1576" i="1"/>
  <c r="I36" i="3"/>
  <c r="G1510" i="1"/>
  <c r="H1507" i="1"/>
  <c r="H1499" i="1"/>
  <c r="G1502" i="1"/>
  <c r="H1491" i="1"/>
  <c r="H1481" i="1"/>
  <c r="G1481" i="1"/>
  <c r="H1483" i="1"/>
  <c r="C1453" i="1"/>
  <c r="H1453" i="1" s="1"/>
  <c r="G1453" i="1"/>
  <c r="H1456" i="1"/>
  <c r="I1456" i="1" s="1"/>
  <c r="C1454" i="1"/>
  <c r="G1224" i="1"/>
  <c r="E282" i="9"/>
  <c r="B282" i="9" s="1"/>
  <c r="H1240" i="1"/>
  <c r="H1228" i="1"/>
  <c r="G1226" i="1"/>
  <c r="G1225" i="1"/>
  <c r="G1221" i="1"/>
  <c r="G1220" i="1"/>
  <c r="G1234" i="1"/>
  <c r="G1233" i="1"/>
  <c r="G1231" i="1"/>
  <c r="E284" i="9"/>
  <c r="B284" i="9" s="1"/>
  <c r="G1229" i="1"/>
  <c r="G1227" i="1"/>
  <c r="E245" i="5"/>
  <c r="D1222" i="1" s="1"/>
  <c r="G1149" i="1"/>
  <c r="H650" i="1"/>
  <c r="H648" i="1"/>
  <c r="E23" i="9"/>
  <c r="B23" i="9" s="1"/>
  <c r="B275" i="9"/>
  <c r="E22" i="9"/>
  <c r="B22" i="9" s="1"/>
  <c r="H632" i="1"/>
  <c r="G406" i="1"/>
  <c r="H413" i="1"/>
  <c r="G404" i="1"/>
  <c r="G292" i="1"/>
  <c r="H412" i="1"/>
  <c r="G638" i="1"/>
  <c r="G411" i="1"/>
  <c r="G289" i="1"/>
  <c r="E32" i="9"/>
  <c r="B32" i="9" s="1"/>
  <c r="F215" i="9"/>
  <c r="B215" i="9" s="1"/>
  <c r="E298" i="9"/>
  <c r="B298" i="9" s="1"/>
  <c r="E287" i="9"/>
  <c r="B287" i="9" s="1"/>
  <c r="E296" i="9"/>
  <c r="B296" i="9" s="1"/>
  <c r="E27" i="9"/>
  <c r="B27" i="9" s="1"/>
  <c r="F226" i="9"/>
  <c r="B226" i="9" s="1"/>
  <c r="F383" i="4"/>
  <c r="D364" i="1"/>
  <c r="F418" i="4"/>
  <c r="E273" i="9"/>
  <c r="B273" i="9" s="1"/>
  <c r="G260" i="1"/>
  <c r="H259" i="1"/>
  <c r="G259" i="1"/>
  <c r="F264" i="4"/>
  <c r="G261" i="1"/>
  <c r="F263" i="4"/>
  <c r="E70" i="9"/>
  <c r="B70" i="9" s="1"/>
  <c r="G255" i="1"/>
  <c r="G257" i="1"/>
  <c r="F252" i="4"/>
  <c r="E196" i="4"/>
  <c r="D192" i="1" s="1"/>
  <c r="F223" i="9"/>
  <c r="F188" i="4"/>
  <c r="B223" i="9"/>
  <c r="F221" i="9"/>
  <c r="B221" i="9" s="1"/>
  <c r="E45" i="9"/>
  <c r="B45" i="9" s="1"/>
  <c r="G181" i="1"/>
  <c r="E44" i="9"/>
  <c r="B44" i="9" s="1"/>
  <c r="B219" i="9"/>
  <c r="E43" i="9"/>
  <c r="B43" i="9" s="1"/>
  <c r="F177" i="4"/>
  <c r="H173" i="1"/>
  <c r="H165" i="1"/>
  <c r="F169" i="4"/>
  <c r="E163" i="4"/>
  <c r="D159" i="1" s="1"/>
  <c r="H160" i="1"/>
  <c r="E41" i="9"/>
  <c r="B41" i="9" s="1"/>
  <c r="F164" i="4"/>
  <c r="H155" i="1"/>
  <c r="G157" i="1"/>
  <c r="F159" i="4"/>
  <c r="E152" i="4"/>
  <c r="D148" i="1" s="1"/>
  <c r="F218" i="9"/>
  <c r="B218" i="9" s="1"/>
  <c r="E40" i="9"/>
  <c r="B40" i="9" s="1"/>
  <c r="H149" i="1"/>
  <c r="H130" i="1"/>
  <c r="G129" i="1"/>
  <c r="H129" i="1"/>
  <c r="F134" i="4"/>
  <c r="F133" i="4"/>
  <c r="F128" i="4"/>
  <c r="E124" i="4"/>
  <c r="D120" i="1" s="1"/>
  <c r="F124" i="4"/>
  <c r="F125" i="4"/>
  <c r="F106" i="4"/>
  <c r="F112" i="4"/>
  <c r="E38" i="9"/>
  <c r="B38" i="9" s="1"/>
  <c r="F217" i="9"/>
  <c r="B217" i="9" s="1"/>
  <c r="E82" i="4"/>
  <c r="D78" i="1" s="1"/>
  <c r="G70" i="1"/>
  <c r="F68" i="4"/>
  <c r="E31" i="9"/>
  <c r="B31" i="9" s="1"/>
  <c r="H64" i="1"/>
  <c r="E30" i="9"/>
  <c r="B30" i="9" s="1"/>
  <c r="H1278" i="1"/>
  <c r="G1274" i="1"/>
  <c r="G1237" i="1"/>
  <c r="F259" i="5"/>
  <c r="G1236" i="1"/>
  <c r="D258" i="5"/>
  <c r="G1232" i="1"/>
  <c r="F250" i="5"/>
  <c r="H1227" i="1"/>
  <c r="G1223" i="1"/>
  <c r="H1223" i="1"/>
  <c r="G1216" i="1"/>
  <c r="E238" i="5"/>
  <c r="G1218" i="1"/>
  <c r="H1218" i="1"/>
  <c r="F239" i="5"/>
  <c r="H1216" i="1"/>
  <c r="H1217" i="1"/>
  <c r="D238" i="5"/>
  <c r="C1215" i="1" s="1"/>
  <c r="G1166" i="1"/>
  <c r="E293" i="9"/>
  <c r="B293" i="9" s="1"/>
  <c r="H1165" i="1"/>
  <c r="G1163" i="1"/>
  <c r="G1157" i="1"/>
  <c r="H1154" i="1"/>
  <c r="F180" i="5"/>
  <c r="H1157" i="1"/>
  <c r="G1154" i="1"/>
  <c r="G1155" i="1"/>
  <c r="H1155" i="1"/>
  <c r="G1148" i="1"/>
  <c r="F170" i="5"/>
  <c r="G1151" i="1"/>
  <c r="H1151" i="1"/>
  <c r="H1141" i="1"/>
  <c r="E288" i="9"/>
  <c r="B288" i="9" s="1"/>
  <c r="G1138" i="1"/>
  <c r="E291" i="9"/>
  <c r="B291" i="9" s="1"/>
  <c r="E286" i="9"/>
  <c r="B286" i="9" s="1"/>
  <c r="G1064" i="1"/>
  <c r="G1062" i="1"/>
  <c r="G1056" i="1"/>
  <c r="G1054" i="1"/>
  <c r="G1052" i="1"/>
  <c r="G1048" i="1"/>
  <c r="G1050" i="1"/>
  <c r="G1033" i="1"/>
  <c r="G1030" i="1"/>
  <c r="H1018" i="1"/>
  <c r="G1018" i="1"/>
  <c r="G1013" i="1"/>
  <c r="G1014" i="1"/>
  <c r="G1006" i="1"/>
  <c r="G1001" i="1"/>
  <c r="F19" i="5"/>
  <c r="E12" i="5"/>
  <c r="D990" i="1" s="1"/>
  <c r="G997" i="1"/>
  <c r="G991" i="1"/>
  <c r="G993" i="1"/>
  <c r="H986" i="1"/>
  <c r="H1461" i="1"/>
  <c r="G1461" i="1"/>
  <c r="H987" i="1"/>
  <c r="H989"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419" i="1"/>
  <c r="G1419" i="1"/>
  <c r="G1426" i="1"/>
  <c r="H1426" i="1"/>
  <c r="H1105" i="1"/>
  <c r="H1119" i="1"/>
  <c r="H1131" i="1"/>
  <c r="G1410" i="1"/>
  <c r="H1410" i="1"/>
  <c r="G1450" i="1"/>
  <c r="H1450" i="1"/>
  <c r="J1450" i="1"/>
  <c r="G986" i="1"/>
  <c r="G988" i="1"/>
  <c r="G992" i="1"/>
  <c r="G994" i="1"/>
  <c r="G996" i="1"/>
  <c r="G998" i="1"/>
  <c r="G1000" i="1"/>
  <c r="G1002" i="1"/>
  <c r="G1004" i="1"/>
  <c r="H1103" i="1"/>
  <c r="H1117" i="1"/>
  <c r="H1129" i="1"/>
  <c r="H1380" i="1"/>
  <c r="H1101" i="1"/>
  <c r="H1115" i="1"/>
  <c r="H1127" i="1"/>
  <c r="H1143" i="1"/>
  <c r="H1403" i="1"/>
  <c r="G1403" i="1"/>
  <c r="H1445" i="1"/>
  <c r="G1445" i="1"/>
  <c r="J1445" i="1"/>
  <c r="H1139" i="1"/>
  <c r="G1394" i="1"/>
  <c r="H1394" i="1"/>
  <c r="H1412" i="1"/>
  <c r="H1387" i="1"/>
  <c r="G1387" i="1"/>
  <c r="H1111" i="1"/>
  <c r="H1137" i="1"/>
  <c r="G1378" i="1"/>
  <c r="H1378" i="1"/>
  <c r="H1439" i="1"/>
  <c r="G1439" i="1"/>
  <c r="G1390" i="1"/>
  <c r="G1406" i="1"/>
  <c r="G1422" i="1"/>
  <c r="G1449" i="1"/>
  <c r="I1449" i="1" s="1"/>
  <c r="G1462" i="1"/>
  <c r="H1464" i="1"/>
  <c r="G1464" i="1"/>
  <c r="I1464" i="1" s="1"/>
  <c r="G1466" i="1"/>
  <c r="H1468" i="1"/>
  <c r="G1468" i="1"/>
  <c r="J1477" i="1"/>
  <c r="H1477" i="1"/>
  <c r="G1477" i="1"/>
  <c r="H1554" i="1"/>
  <c r="G1554" i="1"/>
  <c r="G1381" i="1"/>
  <c r="G1388" i="1"/>
  <c r="G1397" i="1"/>
  <c r="G1404" i="1"/>
  <c r="G1413" i="1"/>
  <c r="G1420" i="1"/>
  <c r="G1429" i="1"/>
  <c r="G1434" i="1"/>
  <c r="H1437" i="1"/>
  <c r="G1437" i="1"/>
  <c r="G1441" i="1"/>
  <c r="I1441" i="1" s="1"/>
  <c r="G1444" i="1"/>
  <c r="H1449" i="1"/>
  <c r="G1455" i="1"/>
  <c r="I1455" i="1" s="1"/>
  <c r="H1462" i="1"/>
  <c r="H1466" i="1"/>
  <c r="J1471" i="1"/>
  <c r="H1471" i="1"/>
  <c r="G1487" i="1"/>
  <c r="G1495" i="1"/>
  <c r="G1503" i="1"/>
  <c r="G1511" i="1"/>
  <c r="H1546" i="1"/>
  <c r="G1546" i="1"/>
  <c r="G1379" i="1"/>
  <c r="G1386" i="1"/>
  <c r="G1395" i="1"/>
  <c r="G1402" i="1"/>
  <c r="G1411" i="1"/>
  <c r="G1418" i="1"/>
  <c r="G1427" i="1"/>
  <c r="J1439" i="1"/>
  <c r="H1444" i="1"/>
  <c r="H1446" i="1"/>
  <c r="I1446" i="1" s="1"/>
  <c r="H1457" i="1"/>
  <c r="G1457" i="1"/>
  <c r="J1464" i="1"/>
  <c r="J1468" i="1"/>
  <c r="G1475" i="1"/>
  <c r="J1478" i="1"/>
  <c r="H1478" i="1"/>
  <c r="I1478" i="1" s="1"/>
  <c r="G1484" i="1"/>
  <c r="G1492" i="1"/>
  <c r="G1500" i="1"/>
  <c r="G1508" i="1"/>
  <c r="G1516" i="1"/>
  <c r="H1538" i="1"/>
  <c r="G1538" i="1"/>
  <c r="H1560" i="1"/>
  <c r="G1560" i="1"/>
  <c r="F207" i="5"/>
  <c r="D206" i="5"/>
  <c r="G1299" i="1"/>
  <c r="G1377" i="1"/>
  <c r="H1389" i="1"/>
  <c r="G1393" i="1"/>
  <c r="H1405" i="1"/>
  <c r="G1409" i="1"/>
  <c r="H1421" i="1"/>
  <c r="G1425" i="1"/>
  <c r="J1440" i="1"/>
  <c r="H1443" i="1"/>
  <c r="G1443" i="1"/>
  <c r="G1448" i="1"/>
  <c r="I1448" i="1" s="1"/>
  <c r="G1451" i="1"/>
  <c r="I1451" i="1" s="1"/>
  <c r="G1459" i="1"/>
  <c r="I1459" i="1" s="1"/>
  <c r="J1465" i="1"/>
  <c r="H1465" i="1"/>
  <c r="G1471" i="1"/>
  <c r="I1471" i="1" s="1"/>
  <c r="H1522" i="1"/>
  <c r="G1522" i="1"/>
  <c r="H1530" i="1"/>
  <c r="G1530" i="1"/>
  <c r="D82" i="4"/>
  <c r="F98" i="4"/>
  <c r="H1433" i="1"/>
  <c r="G1433" i="1"/>
  <c r="H1454" i="1"/>
  <c r="G1454" i="1"/>
  <c r="G1465" i="1"/>
  <c r="I1465" i="1" s="1"/>
  <c r="H1557" i="1"/>
  <c r="G1557" i="1"/>
  <c r="H1383" i="1"/>
  <c r="H1399" i="1"/>
  <c r="H1415" i="1"/>
  <c r="H1431" i="1"/>
  <c r="H1440" i="1"/>
  <c r="I1440" i="1" s="1"/>
  <c r="J1443" i="1"/>
  <c r="G1472" i="1"/>
  <c r="I1472" i="1" s="1"/>
  <c r="J1474" i="1"/>
  <c r="H1474" i="1"/>
  <c r="G1474" i="1"/>
  <c r="H1482" i="1"/>
  <c r="G1482" i="1"/>
  <c r="H1490" i="1"/>
  <c r="G1490" i="1"/>
  <c r="H1498" i="1"/>
  <c r="G1498" i="1"/>
  <c r="H1506" i="1"/>
  <c r="G1506" i="1"/>
  <c r="H1514" i="1"/>
  <c r="G1514" i="1"/>
  <c r="G1519" i="1"/>
  <c r="H1540" i="1"/>
  <c r="D163" i="4"/>
  <c r="F196" i="4"/>
  <c r="F216" i="4"/>
  <c r="D215" i="4"/>
  <c r="D421" i="4"/>
  <c r="D625" i="4"/>
  <c r="G1485" i="1"/>
  <c r="G1493" i="1"/>
  <c r="G1501" i="1"/>
  <c r="G1509" i="1"/>
  <c r="G1525" i="1"/>
  <c r="G1533" i="1"/>
  <c r="G1541" i="1"/>
  <c r="G1549" i="1"/>
  <c r="G1563" i="1"/>
  <c r="H1566" i="1"/>
  <c r="G1572" i="1"/>
  <c r="G1575" i="1"/>
  <c r="D311" i="4"/>
  <c r="F312" i="4"/>
  <c r="F8" i="5"/>
  <c r="D42" i="8"/>
  <c r="G1480" i="1"/>
  <c r="G1488" i="1"/>
  <c r="G1496" i="1"/>
  <c r="G1504" i="1"/>
  <c r="G1512" i="1"/>
  <c r="G1520" i="1"/>
  <c r="G1528" i="1"/>
  <c r="G1536" i="1"/>
  <c r="G1544" i="1"/>
  <c r="G1552" i="1"/>
  <c r="G1578" i="1"/>
  <c r="E311" i="4"/>
  <c r="D306" i="1" s="1"/>
  <c r="D363" i="4"/>
  <c r="F364" i="4"/>
  <c r="E643" i="4"/>
  <c r="D637" i="1" s="1"/>
  <c r="D245" i="5"/>
  <c r="F246" i="5"/>
  <c r="F36" i="6"/>
  <c r="D35" i="6"/>
  <c r="D141" i="6" s="1"/>
  <c r="G1555" i="1"/>
  <c r="H1558" i="1"/>
  <c r="D7" i="4"/>
  <c r="D224" i="4"/>
  <c r="F225" i="4"/>
  <c r="E363" i="4"/>
  <c r="D358" i="1" s="1"/>
  <c r="F460" i="4"/>
  <c r="D459" i="4"/>
  <c r="F530" i="4"/>
  <c r="D529" i="4"/>
  <c r="G310" i="9"/>
  <c r="E310" i="9" s="1"/>
  <c r="B310" i="9" s="1"/>
  <c r="F190" i="5"/>
  <c r="F5" i="6"/>
  <c r="D114" i="6"/>
  <c r="E6" i="4"/>
  <c r="F153" i="4"/>
  <c r="D152" i="4"/>
  <c r="E224" i="4"/>
  <c r="D220" i="1" s="1"/>
  <c r="D472" i="4"/>
  <c r="F473" i="4"/>
  <c r="E528" i="4"/>
  <c r="D118" i="5"/>
  <c r="F119" i="5"/>
  <c r="H308" i="9"/>
  <c r="E308" i="9" s="1"/>
  <c r="B308" i="9" s="1"/>
  <c r="E176" i="5"/>
  <c r="D580" i="4"/>
  <c r="F587" i="4"/>
  <c r="F70" i="5"/>
  <c r="D69" i="5"/>
  <c r="F177" i="5"/>
  <c r="D5" i="7"/>
  <c r="D49" i="8"/>
  <c r="C1524" i="1" s="1"/>
  <c r="D50" i="4"/>
  <c r="F78" i="5"/>
  <c r="E134" i="5"/>
  <c r="D1112" i="1" s="1"/>
  <c r="E38" i="7"/>
  <c r="F416" i="4"/>
  <c r="E146" i="5"/>
  <c r="D1124" i="1" s="1"/>
  <c r="I10" i="9"/>
  <c r="D12" i="5"/>
  <c r="B224" i="9"/>
  <c r="B239" i="9"/>
  <c r="B271" i="9"/>
  <c r="B249"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90" i="9"/>
  <c r="B37" i="9"/>
  <c r="F603" i="4"/>
  <c r="H290" i="9"/>
  <c r="F149" i="5"/>
  <c r="D176" i="5"/>
  <c r="B228" i="9"/>
  <c r="B260" i="9"/>
  <c r="B265" i="9"/>
  <c r="F88" i="5"/>
  <c r="D146" i="5"/>
  <c r="B231" i="9"/>
  <c r="B263" i="9"/>
  <c r="D1435" i="1" l="1"/>
  <c r="I28" i="3"/>
  <c r="H19" i="9"/>
  <c r="E19" i="9" s="1"/>
  <c r="B19" i="9" s="1"/>
  <c r="F213" i="9"/>
  <c r="B213" i="9" s="1"/>
  <c r="G364" i="1"/>
  <c r="H364" i="1"/>
  <c r="H192" i="1"/>
  <c r="G192" i="1"/>
  <c r="G120" i="1"/>
  <c r="H120" i="1"/>
  <c r="F258" i="5"/>
  <c r="C1235" i="1"/>
  <c r="E237" i="5"/>
  <c r="E175" i="5" s="1"/>
  <c r="D1152" i="1" s="1"/>
  <c r="D1215" i="1"/>
  <c r="G1215" i="1" s="1"/>
  <c r="D237" i="5"/>
  <c r="D175" i="5" s="1"/>
  <c r="F238" i="5"/>
  <c r="E7" i="5"/>
  <c r="F141" i="6"/>
  <c r="H28" i="3"/>
  <c r="C1435" i="1"/>
  <c r="G318" i="9"/>
  <c r="E318" i="9" s="1"/>
  <c r="F176" i="5"/>
  <c r="H22" i="3"/>
  <c r="C1153" i="1"/>
  <c r="E636" i="4"/>
  <c r="D630" i="1" s="1"/>
  <c r="D522" i="1"/>
  <c r="E151" i="4"/>
  <c r="F82" i="4"/>
  <c r="C78" i="1"/>
  <c r="E290" i="9"/>
  <c r="B290" i="9" s="1"/>
  <c r="E68" i="5"/>
  <c r="F311" i="4"/>
  <c r="D298" i="4"/>
  <c r="C306" i="1"/>
  <c r="E165" i="9"/>
  <c r="B165" i="9" s="1"/>
  <c r="F50" i="4"/>
  <c r="C46" i="1"/>
  <c r="F580" i="4"/>
  <c r="C574" i="1"/>
  <c r="F472" i="4"/>
  <c r="C466" i="1"/>
  <c r="F245" i="5"/>
  <c r="C1222" i="1"/>
  <c r="F625" i="4"/>
  <c r="C619" i="1"/>
  <c r="I1468" i="1"/>
  <c r="B192" i="9"/>
  <c r="F224" i="4"/>
  <c r="C220" i="1"/>
  <c r="E6" i="5"/>
  <c r="I20" i="3"/>
  <c r="D985" i="1"/>
  <c r="D420" i="4"/>
  <c r="F421" i="4"/>
  <c r="C415" i="1"/>
  <c r="H1524" i="1"/>
  <c r="G1524" i="1"/>
  <c r="I22" i="3"/>
  <c r="D1153" i="1"/>
  <c r="D151" i="4"/>
  <c r="H21" i="9"/>
  <c r="G21" i="9"/>
  <c r="F152" i="4"/>
  <c r="C148" i="1"/>
  <c r="D6" i="4"/>
  <c r="F7" i="4"/>
  <c r="C3" i="1"/>
  <c r="H637" i="1"/>
  <c r="G637" i="1"/>
  <c r="K1451" i="9"/>
  <c r="G314" i="9"/>
  <c r="E314" i="9" s="1"/>
  <c r="B314" i="9" s="1"/>
  <c r="I34" i="3"/>
  <c r="C1517" i="1"/>
  <c r="F215" i="4"/>
  <c r="C211" i="1"/>
  <c r="I1474" i="1"/>
  <c r="I1443" i="1"/>
  <c r="E298" i="4"/>
  <c r="I1466" i="1"/>
  <c r="D43" i="8"/>
  <c r="F146" i="5"/>
  <c r="C1124" i="1"/>
  <c r="F12" i="5"/>
  <c r="C990" i="1"/>
  <c r="G316" i="9"/>
  <c r="E316" i="9" s="1"/>
  <c r="H29" i="3"/>
  <c r="C1436" i="1"/>
  <c r="D528" i="4"/>
  <c r="F529" i="4"/>
  <c r="C523" i="1"/>
  <c r="E635" i="4"/>
  <c r="D629" i="1" s="1"/>
  <c r="I31" i="3"/>
  <c r="D1469" i="1"/>
  <c r="E412" i="4"/>
  <c r="I16" i="3"/>
  <c r="D2" i="1"/>
  <c r="F363" i="4"/>
  <c r="D350" i="4"/>
  <c r="C358" i="1"/>
  <c r="D7" i="5"/>
  <c r="F643" i="4"/>
  <c r="E350" i="4"/>
  <c r="I1450" i="1"/>
  <c r="H1112" i="1"/>
  <c r="G1112" i="1"/>
  <c r="D68" i="5"/>
  <c r="F69" i="5"/>
  <c r="C1047" i="1"/>
  <c r="F118" i="5"/>
  <c r="C1096" i="1"/>
  <c r="F114" i="6"/>
  <c r="H27" i="3"/>
  <c r="C1408" i="1"/>
  <c r="F459" i="4"/>
  <c r="C453" i="1"/>
  <c r="F35" i="6"/>
  <c r="H25" i="3"/>
  <c r="C1329" i="1"/>
  <c r="F163" i="4"/>
  <c r="C159" i="1"/>
  <c r="G311" i="9"/>
  <c r="E311" i="9" s="1"/>
  <c r="B311" i="9" s="1"/>
  <c r="F206" i="5"/>
  <c r="C1183" i="1"/>
  <c r="I1457" i="1"/>
  <c r="I1444" i="1"/>
  <c r="I1477" i="1"/>
  <c r="I1462" i="1"/>
  <c r="I1439" i="1"/>
  <c r="H1215" i="1" l="1"/>
  <c r="C1214" i="1"/>
  <c r="H23" i="3"/>
  <c r="F237" i="5"/>
  <c r="E21" i="9"/>
  <c r="G1235" i="1"/>
  <c r="H1235" i="1"/>
  <c r="I23" i="3"/>
  <c r="D1214" i="1"/>
  <c r="H1214" i="1" s="1"/>
  <c r="H1517" i="1"/>
  <c r="G1517" i="1"/>
  <c r="H11" i="3"/>
  <c r="D412" i="4"/>
  <c r="H16" i="3"/>
  <c r="F6" i="4"/>
  <c r="C2" i="1"/>
  <c r="H278" i="9"/>
  <c r="D984" i="1"/>
  <c r="H306" i="1"/>
  <c r="G306" i="1"/>
  <c r="E289" i="4"/>
  <c r="I17" i="3"/>
  <c r="D147" i="1"/>
  <c r="H159" i="1"/>
  <c r="G159" i="1"/>
  <c r="D636" i="4"/>
  <c r="F528" i="4"/>
  <c r="C522" i="1"/>
  <c r="I35" i="3"/>
  <c r="C1518" i="1"/>
  <c r="G313" i="9"/>
  <c r="E313" i="9" s="1"/>
  <c r="H148" i="1"/>
  <c r="G148" i="1"/>
  <c r="G220" i="1"/>
  <c r="H220" i="1"/>
  <c r="G466" i="1"/>
  <c r="H466" i="1"/>
  <c r="F298" i="4"/>
  <c r="D407" i="4"/>
  <c r="C293" i="1"/>
  <c r="H1124" i="1"/>
  <c r="G1124" i="1"/>
  <c r="G1329" i="1"/>
  <c r="H1329" i="1"/>
  <c r="H9" i="3"/>
  <c r="H1436" i="1"/>
  <c r="G1436" i="1"/>
  <c r="B21" i="9"/>
  <c r="H415" i="1"/>
  <c r="G415" i="1"/>
  <c r="H574" i="1"/>
  <c r="G574" i="1"/>
  <c r="I21" i="3"/>
  <c r="D1046" i="1"/>
  <c r="G1153" i="1"/>
  <c r="H1153" i="1"/>
  <c r="E317" i="9"/>
  <c r="B318" i="9"/>
  <c r="H1222" i="1"/>
  <c r="G1222" i="1"/>
  <c r="H1096" i="1"/>
  <c r="G1096" i="1"/>
  <c r="B316" i="9"/>
  <c r="E315" i="9"/>
  <c r="I10" i="3" s="1"/>
  <c r="F175" i="5"/>
  <c r="C1152" i="1"/>
  <c r="H1435" i="1"/>
  <c r="G1435" i="1"/>
  <c r="E408" i="4"/>
  <c r="D403" i="1" s="1"/>
  <c r="D345" i="1"/>
  <c r="H1047" i="1"/>
  <c r="G1047" i="1"/>
  <c r="H358" i="1"/>
  <c r="G358" i="1"/>
  <c r="H990" i="1"/>
  <c r="G990" i="1"/>
  <c r="D289" i="4"/>
  <c r="D290" i="4" s="1"/>
  <c r="F151" i="4"/>
  <c r="H17" i="3"/>
  <c r="C147" i="1"/>
  <c r="D635" i="4"/>
  <c r="F420" i="4"/>
  <c r="C414" i="1"/>
  <c r="H619" i="1"/>
  <c r="G619" i="1"/>
  <c r="G46" i="1"/>
  <c r="H46" i="1"/>
  <c r="H1408" i="1"/>
  <c r="G1408" i="1"/>
  <c r="H523" i="1"/>
  <c r="G523" i="1"/>
  <c r="E639" i="4"/>
  <c r="D407" i="1"/>
  <c r="E407" i="4"/>
  <c r="D402" i="1" s="1"/>
  <c r="D293" i="1"/>
  <c r="D6" i="5"/>
  <c r="H20" i="3"/>
  <c r="F7" i="5"/>
  <c r="C985" i="1"/>
  <c r="H1469" i="1"/>
  <c r="G1469" i="1"/>
  <c r="G1183" i="1"/>
  <c r="H1183" i="1"/>
  <c r="H453" i="1"/>
  <c r="G453" i="1"/>
  <c r="F68" i="5"/>
  <c r="H21" i="3"/>
  <c r="C1046" i="1"/>
  <c r="D408" i="4"/>
  <c r="F350" i="4"/>
  <c r="C345" i="1"/>
  <c r="H211" i="1"/>
  <c r="G211" i="1"/>
  <c r="H3" i="1"/>
  <c r="G3" i="1"/>
  <c r="H78" i="1"/>
  <c r="G78" i="1"/>
  <c r="G1214" i="1" l="1"/>
  <c r="C286" i="1"/>
  <c r="K3" i="9"/>
  <c r="I9" i="3"/>
  <c r="H1152" i="1"/>
  <c r="G1152" i="1"/>
  <c r="E413" i="4"/>
  <c r="E291" i="4"/>
  <c r="D287" i="1" s="1"/>
  <c r="D285" i="1"/>
  <c r="E290" i="4"/>
  <c r="D286" i="1" s="1"/>
  <c r="D639" i="4"/>
  <c r="F412" i="4"/>
  <c r="C407" i="1"/>
  <c r="G985" i="1"/>
  <c r="H985" i="1"/>
  <c r="G522" i="1"/>
  <c r="H522" i="1"/>
  <c r="G285" i="9"/>
  <c r="E285" i="9" s="1"/>
  <c r="B285" i="9" s="1"/>
  <c r="G278" i="9"/>
  <c r="E278" i="9" s="1"/>
  <c r="F6" i="5"/>
  <c r="C984" i="1"/>
  <c r="F635" i="4"/>
  <c r="C629" i="1"/>
  <c r="F636" i="4"/>
  <c r="C630" i="1"/>
  <c r="H345" i="1"/>
  <c r="G345" i="1"/>
  <c r="H293" i="1"/>
  <c r="G293" i="1"/>
  <c r="N3" i="9"/>
  <c r="F408" i="4"/>
  <c r="C403" i="1"/>
  <c r="F407" i="4"/>
  <c r="C402" i="1"/>
  <c r="E312" i="9"/>
  <c r="I11" i="3" s="1"/>
  <c r="B313" i="9"/>
  <c r="D633" i="1"/>
  <c r="H414" i="1"/>
  <c r="G414" i="1"/>
  <c r="H147" i="1"/>
  <c r="G147" i="1"/>
  <c r="H1046" i="1"/>
  <c r="G1046" i="1"/>
  <c r="F289" i="4"/>
  <c r="D413" i="4"/>
  <c r="D414" i="4" s="1"/>
  <c r="D291" i="4"/>
  <c r="C285" i="1"/>
  <c r="G1518" i="1"/>
  <c r="H1518" i="1"/>
  <c r="G2" i="1"/>
  <c r="H2" i="1"/>
  <c r="C409" i="1" l="1"/>
  <c r="E415" i="4"/>
  <c r="D410" i="1" s="1"/>
  <c r="E640" i="4"/>
  <c r="D408" i="1"/>
  <c r="E414" i="4"/>
  <c r="D409" i="1" s="1"/>
  <c r="H8" i="3"/>
  <c r="G984" i="1"/>
  <c r="H984" i="1"/>
  <c r="H407" i="1"/>
  <c r="G407" i="1"/>
  <c r="G402" i="1"/>
  <c r="H402" i="1"/>
  <c r="F639" i="4"/>
  <c r="D641" i="4"/>
  <c r="C633" i="1"/>
  <c r="E277" i="9"/>
  <c r="B278" i="9"/>
  <c r="H285" i="1"/>
  <c r="G285" i="1"/>
  <c r="H403" i="1"/>
  <c r="G403" i="1"/>
  <c r="F291" i="4"/>
  <c r="C287" i="1"/>
  <c r="H286" i="1"/>
  <c r="G286" i="1"/>
  <c r="H630" i="1"/>
  <c r="G630" i="1"/>
  <c r="D640" i="4"/>
  <c r="F413" i="4"/>
  <c r="D415" i="4"/>
  <c r="C408" i="1"/>
  <c r="H629" i="1"/>
  <c r="G629" i="1"/>
  <c r="F290" i="4"/>
  <c r="M3" i="9" l="1"/>
  <c r="I8" i="3"/>
  <c r="F415" i="4"/>
  <c r="C410" i="1"/>
  <c r="C635" i="1"/>
  <c r="D642" i="4"/>
  <c r="F640" i="4"/>
  <c r="C634" i="1"/>
  <c r="E642" i="4"/>
  <c r="D634" i="1"/>
  <c r="E641" i="4"/>
  <c r="F641" i="4" s="1"/>
  <c r="H409" i="1"/>
  <c r="G409" i="1"/>
  <c r="H408" i="1"/>
  <c r="G408" i="1"/>
  <c r="H287" i="1"/>
  <c r="G287" i="1"/>
  <c r="H633" i="1"/>
  <c r="G633" i="1"/>
  <c r="F414" i="4"/>
  <c r="F642" i="4" l="1"/>
  <c r="D646" i="4"/>
  <c r="C636" i="1"/>
  <c r="E645" i="4"/>
  <c r="D635" i="1"/>
  <c r="D645" i="4"/>
  <c r="H410" i="1"/>
  <c r="G410" i="1"/>
  <c r="E646" i="4"/>
  <c r="D636" i="1"/>
  <c r="H634" i="1"/>
  <c r="G634" i="1"/>
  <c r="H7" i="3" l="1"/>
  <c r="F645" i="4"/>
  <c r="H18" i="3"/>
  <c r="C639" i="1"/>
  <c r="G276" i="9"/>
  <c r="E276" i="9" s="1"/>
  <c r="B276" i="9" s="1"/>
  <c r="I18" i="3"/>
  <c r="D639" i="1"/>
  <c r="H635" i="1"/>
  <c r="H636" i="1"/>
  <c r="G636" i="1"/>
  <c r="G635" i="1"/>
  <c r="F646" i="4"/>
  <c r="H19" i="3"/>
  <c r="C640" i="1"/>
  <c r="I19" i="3"/>
  <c r="D640" i="1"/>
  <c r="G640" i="1" l="1"/>
  <c r="H640" i="1"/>
  <c r="H639" i="1"/>
  <c r="G639" i="1"/>
  <c r="J3" i="9"/>
  <c r="H274" i="9" l="1"/>
  <c r="G274" i="9"/>
  <c r="M272" i="9"/>
  <c r="L272" i="9"/>
  <c r="H18" i="9"/>
  <c r="G18" i="9"/>
  <c r="H15" i="9"/>
  <c r="L15" i="9"/>
  <c r="M15" i="9"/>
  <c r="K9" i="9"/>
  <c r="K6" i="9"/>
  <c r="H16" i="9"/>
  <c r="K11" i="9"/>
  <c r="L16" i="9"/>
  <c r="M16" i="9"/>
  <c r="I6" i="9"/>
  <c r="I11" i="9"/>
  <c r="I8" i="9"/>
  <c r="J11" i="9"/>
  <c r="I17" i="9"/>
  <c r="K7" i="9"/>
  <c r="J9" i="9"/>
  <c r="H17" i="9"/>
  <c r="I9" i="9"/>
  <c r="K12" i="9"/>
  <c r="G16" i="9"/>
  <c r="I5" i="9"/>
  <c r="J8" i="9"/>
  <c r="J17" i="9"/>
  <c r="J12" i="9"/>
  <c r="J5" i="9"/>
  <c r="K5" i="9"/>
  <c r="G17" i="9"/>
  <c r="K8" i="9"/>
  <c r="I7" i="9"/>
  <c r="J7" i="9"/>
  <c r="J10" i="9"/>
  <c r="K10" i="9"/>
  <c r="I13" i="9"/>
  <c r="J13" i="9"/>
  <c r="K13" i="9"/>
  <c r="I12" i="9"/>
  <c r="J6" i="9"/>
  <c r="G15" i="9"/>
  <c r="F272" i="9" l="1"/>
  <c r="B272" i="9" s="1"/>
  <c r="E9" i="9"/>
  <c r="B9" i="9" s="1"/>
  <c r="E15" i="9"/>
  <c r="E12" i="9"/>
  <c r="B12" i="9" s="1"/>
  <c r="E10" i="9"/>
  <c r="B10" i="9" s="1"/>
  <c r="E13" i="9"/>
  <c r="B13" i="9" s="1"/>
  <c r="E6" i="9"/>
  <c r="B6" i="9" s="1"/>
  <c r="F15" i="9"/>
  <c r="B15" i="9" s="1"/>
  <c r="F16" i="9"/>
  <c r="E18" i="9"/>
  <c r="B18" i="9" s="1"/>
  <c r="F20" i="9"/>
  <c r="E7" i="9"/>
  <c r="B7" i="9" s="1"/>
  <c r="E16" i="9"/>
  <c r="E8" i="9"/>
  <c r="B8" i="9" s="1"/>
  <c r="E274" i="9"/>
  <c r="E5" i="9"/>
  <c r="E17" i="9"/>
  <c r="B17" i="9" s="1"/>
  <c r="E11" i="9"/>
  <c r="B11" i="9" s="1"/>
  <c r="B16" i="9" l="1"/>
  <c r="E14" i="9"/>
  <c r="B5" i="9"/>
  <c r="E4" i="9"/>
  <c r="B274" i="9"/>
  <c r="E20" i="9"/>
  <c r="I7" i="3" s="1"/>
  <c r="F14"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<sst xmlns="http://schemas.openxmlformats.org/spreadsheetml/2006/main" count="4374" uniqueCount="3426">
  <si>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</si>
  <si>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</si>
  <si>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</si>
  <si>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</si>
  <si>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</si>
  <si>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</si>
  <si>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</si>
  <si>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</si>
  <si>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</si>
  <si>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</si>
  <si>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</si>
  <si>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</si>
  <si>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</si>
  <si>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</si>
  <si>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</si>
  <si>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</si>
  <si>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</si>
  <si>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</si>
  <si>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</si>
  <si>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</si>
  <si>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</si>
  <si>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</si>
  <si>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</si>
  <si>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</si>
  <si>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</si>
  <si>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</si>
  <si>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</si>
  <si>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</si>
  <si>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</si>
  <si>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</si>
  <si>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</si>
  <si>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</si>
  <si>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</si>
  <si>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</si>
  <si>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</si>
  <si>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</si>
  <si>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</si>
  <si>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</si>
  <si>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</si>
  <si>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</si>
  <si>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</si>
  <si>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</si>
  <si>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</si>
  <si>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</si>
  <si>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</si>
  <si>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</si>
  <si>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</si>
  <si>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</si>
  <si>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10055 - OSNOVNA ŠKOLA IVANA GORANA KOVAČIĆA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</si>
  <si>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</si>
  <si>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</si>
  <si>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</si>
  <si>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</si>
  <si>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</si>
  <si>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</si>
  <si>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</si>
  <si>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</si>
  <si>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</si>
  <si>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</si>
  <si>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</si>
  <si>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</si>
  <si>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</si>
  <si>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</si>
  <si>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</si>
  <si>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</si>
  <si>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</si>
  <si>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</si>
  <si>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</si>
  <si>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</si>
  <si>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</si>
  <si>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</si>
  <si>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</si>
  <si>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</si>
  <si>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</si>
  <si>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</si>
  <si>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</si>
  <si>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</si>
  <si>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</si>
  <si>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</si>
  <si>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</si>
  <si>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</si>
  <si>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</si>
  <si>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</si>
  <si>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</si>
  <si>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</si>
  <si>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</si>
  <si>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</si>
  <si>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</si>
  <si>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</si>
  <si>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</si>
  <si>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</si>
  <si>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</si>
  <si>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</si>
  <si>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</si>
  <si>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</si>
  <si>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</si>
  <si>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</si>
  <si>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</si>
  <si>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</si>
  <si>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</si>
  <si>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</si>
  <si>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</si>
  <si>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</si>
  <si>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</si>
  <si>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</si>
  <si>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</si>
  <si>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</si>
  <si>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</si>
  <si>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</si>
  <si>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</si>
  <si>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</si>
  <si>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</si>
  <si>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</si>
  <si>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</si>
  <si>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</si>
  <si>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</si>
  <si>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</si>
  <si>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</si>
  <si>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</si>
  <si>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</si>
  <si>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</si>
  <si>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</si>
  <si>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</si>
  <si>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</si>
  <si>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</si>
  <si>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</si>
  <si>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</si>
  <si>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</si>
  <si>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</si>
  <si>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</si>
  <si>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</si>
  <si>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</si>
  <si>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</si>
  <si>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</si>
  <si>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</si>
  <si>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</si>
  <si>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</si>
  <si>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</si>
  <si>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</si>
  <si>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</si>
  <si>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</si>
  <si>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</si>
  <si>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</si>
  <si>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</si>
  <si>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</si>
  <si>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</si>
  <si>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</si>
  <si>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</si>
  <si>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</si>
  <si>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</si>
  <si>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</si>
  <si>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</si>
  <si>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</si>
  <si>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</si>
  <si>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</si>
  <si>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</si>
  <si>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</si>
  <si>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</si>
  <si>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</si>
  <si>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</si>
  <si>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</si>
  <si>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</si>
  <si>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</si>
  <si>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</si>
  <si>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</si>
  <si>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</si>
  <si>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</si>
  <si>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</si>
  <si>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</si>
  <si>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</si>
  <si>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</si>
  <si>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</si>
  <si>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</si>
  <si>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</si>
  <si>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</si>
  <si>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</si>
  <si>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</si>
  <si>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</si>
  <si>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</si>
  <si>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</si>
  <si>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</si>
  <si>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</si>
  <si>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</si>
  <si>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</si>
  <si>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</si>
  <si>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</si>
  <si>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</si>
  <si>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</si>
  <si>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</si>
  <si>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</si>
  <si>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</si>
  <si>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</si>
  <si>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</si>
  <si>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</si>
  <si>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</si>
  <si>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</si>
  <si>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</si>
  <si>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</si>
  <si>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</si>
  <si>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</si>
  <si>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</si>
  <si>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</si>
  <si>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</si>
  <si>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</si>
  <si>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</si>
  <si>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</si>
  <si>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</si>
  <si>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</si>
  <si>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</si>
  <si>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</si>
  <si>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</si>
  <si>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</si>
  <si>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</si>
  <si>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</si>
  <si>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</si>
  <si>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</si>
  <si>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</si>
  <si>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</si>
  <si>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</si>
  <si>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</si>
  <si>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</si>
  <si>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</si>
  <si>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</si>
  <si>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</si>
  <si>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</si>
  <si>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</si>
  <si>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</si>
  <si>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</si>
  <si>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</si>
  <si>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</si>
  <si>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</si>
  <si>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</si>
  <si>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</si>
  <si>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</si>
  <si>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</si>
  <si>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</si>
  <si>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</si>
  <si>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</si>
  <si>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</si>
  <si>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</si>
  <si>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</si>
  <si>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</si>
  <si>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</si>
  <si>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</si>
  <si>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</si>
  <si>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</si>
  <si>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</si>
  <si>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</si>
  <si>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</si>
  <si>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</si>
  <si>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</si>
  <si>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</si>
  <si>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</si>
  <si>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</si>
  <si>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</si>
  <si>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</si>
  <si>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</si>
  <si>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</si>
  <si>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</si>
  <si>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</si>
  <si>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</si>
  <si>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</si>
  <si>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</si>
  <si>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</si>
  <si>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</si>
  <si>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</si>
  <si>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</si>
  <si>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</si>
  <si>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</si>
  <si>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</si>
  <si>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</si>
  <si>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</si>
  <si>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</si>
  <si>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</si>
  <si>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</si>
  <si>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</si>
  <si>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</si>
  <si>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</si>
  <si>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</si>
  <si>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</si>
  <si>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</si>
  <si>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</si>
  <si>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</si>
  <si>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</si>
  <si>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</si>
  <si>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</si>
  <si>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</si>
  <si>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</si>
  <si>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</si>
  <si>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</si>
  <si>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</si>
  <si>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</si>
  <si>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</si>
  <si>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</si>
  <si>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</si>
  <si>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</si>
  <si>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</si>
  <si>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</si>
  <si>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</si>
  <si>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</si>
  <si>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</si>
  <si>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</si>
  <si>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</si>
  <si>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</si>
  <si>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</si>
  <si>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</si>
  <si>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</si>
  <si>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</si>
  <si>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</si>
  <si>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</si>
  <si>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</si>
  <si>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</si>
  <si>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</si>
  <si>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</si>
  <si>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</si>
  <si>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</si>
  <si>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</si>
  <si>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</si>
  <si>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</si>
  <si>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</si>
  <si>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</si>
  <si>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</si>
  <si>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</si>
  <si>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</si>
  <si>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</si>
  <si>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</si>
  <si>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</si>
  <si>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</si>
  <si>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</si>
  <si>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</si>
  <si>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</si>
  <si>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</si>
  <si>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</si>
  <si>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</si>
  <si>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</si>
  <si>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</si>
  <si>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</si>
  <si>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</si>
  <si>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</si>
  <si>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</si>
  <si>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</si>
  <si>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</si>
  <si>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</si>
  <si>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</si>
  <si>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</si>
  <si>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</si>
  <si>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</si>
  <si>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</si>
  <si>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</si>
  <si>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</si>
  <si>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</si>
  <si>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</si>
  <si>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</si>
  <si>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</si>
  <si>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</si>
  <si>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</si>
  <si>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</si>
  <si>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</si>
  <si>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</si>
  <si>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</si>
  <si>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</si>
  <si>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</si>
  <si>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</si>
  <si>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</si>
  <si>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</si>
  <si>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</si>
  <si>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</si>
  <si>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</si>
  <si>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</si>
  <si>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</si>
  <si>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</si>
  <si>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</si>
  <si>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</si>
  <si>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</si>
  <si>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</si>
  <si>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</si>
  <si>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</si>
  <si>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</si>
  <si>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</si>
  <si>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</si>
  <si>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</si>
  <si>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</si>
  <si>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</si>
  <si>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</si>
  <si>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</si>
  <si>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</si>
  <si>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</si>
  <si>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</si>
  <si>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</si>
  <si>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</si>
  <si>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</si>
  <si>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</si>
  <si>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</si>
  <si>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</si>
  <si>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</si>
  <si>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</si>
  <si>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</si>
  <si>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</si>
  <si>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</si>
  <si>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</si>
  <si>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</si>
  <si>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</si>
  <si>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</si>
  <si>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</si>
  <si>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</si>
  <si>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</si>
  <si>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</si>
  <si>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</si>
  <si>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</si>
  <si>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</si>
  <si>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</si>
  <si>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</si>
  <si>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</si>
  <si>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</si>
  <si>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</si>
  <si>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</si>
  <si>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</si>
  <si>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</si>
  <si>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</si>
  <si>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</si>
  <si>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</si>
  <si>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</si>
  <si>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</si>
  <si>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</si>
  <si>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</si>
  <si>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</si>
  <si>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</si>
  <si>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</si>
  <si>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</si>
  <si>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</si>
  <si>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</si>
  <si>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</si>
  <si>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</si>
  <si>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</si>
  <si>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</si>
  <si>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</si>
  <si>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</si>
  <si>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</si>
  <si>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</si>
  <si>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</si>
  <si>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</si>
  <si>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</si>
  <si>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</si>
  <si>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</si>
  <si>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</si>
  <si>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</si>
  <si>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</si>
  <si>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</si>
  <si>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</si>
  <si>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</si>
  <si>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</si>
  <si>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</si>
  <si>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</si>
  <si>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</si>
  <si>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</si>
  <si>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</si>
  <si>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</si>
  <si>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</si>
  <si>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</si>
  <si>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</si>
  <si>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</si>
  <si>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</si>
  <si>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</si>
  <si>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</si>
  <si>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</si>
  <si>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</si>
  <si>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</si>
  <si>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</si>
  <si>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</si>
  <si>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</si>
  <si>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</si>
  <si>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</si>
  <si>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</si>
  <si>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</si>
  <si>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</si>
  <si>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</si>
  <si>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</si>
  <si>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</si>
  <si>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</si>
  <si>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</si>
  <si>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</si>
  <si>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</si>
  <si>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</si>
  <si>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</si>
  <si>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</si>
  <si>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</si>
  <si>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</si>
  <si>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</si>
  <si>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</si>
  <si>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</si>
  <si>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</si>
  <si>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</si>
  <si>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</si>
  <si>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</si>
  <si>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</si>
  <si>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</si>
  <si>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</si>
  <si>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</si>
  <si>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</si>
  <si>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</si>
  <si>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</si>
  <si>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</si>
  <si>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</si>
  <si>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</si>
  <si>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</si>
  <si>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</si>
  <si>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</si>
  <si>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</si>
  <si>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</si>
  <si>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</si>
  <si>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</si>
  <si>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</si>
  <si>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</si>
  <si>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</si>
  <si>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</si>
  <si>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</si>
  <si>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</si>
  <si>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</si>
  <si>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</si>
  <si>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</si>
  <si>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</si>
  <si>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</si>
  <si>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</si>
  <si>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</si>
  <si>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</si>
  <si>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</si>
  <si>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</si>
  <si>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</si>
  <si>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</si>
  <si>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</si>
  <si>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</si>
  <si>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</si>
  <si>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</si>
  <si>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</si>
  <si>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</si>
  <si>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</si>
  <si>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</si>
  <si>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</si>
  <si>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</si>
  <si>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</si>
  <si>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</si>
  <si>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</si>
  <si>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</si>
  <si>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</si>
  <si>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</si>
  <si>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</si>
  <si>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</si>
  <si>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</si>
  <si>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</si>
  <si>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</si>
  <si>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</si>
  <si>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</si>
  <si>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</si>
  <si>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</si>
  <si>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</si>
  <si>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</si>
  <si>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</si>
  <si>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</si>
  <si>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</si>
  <si>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</si>
  <si>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</si>
  <si>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</si>
  <si>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</si>
  <si>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</si>
  <si>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</si>
  <si>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</si>
  <si>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</si>
  <si>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</si>
  <si>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</si>
  <si>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</si>
  <si>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</si>
  <si>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</si>
  <si>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</si>
  <si>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</si>
  <si>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</si>
  <si>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</si>
  <si>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</si>
  <si>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</si>
  <si>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</si>
  <si>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</si>
  <si>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</si>
  <si>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</si>
  <si>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</si>
  <si>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</si>
  <si>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</si>
  <si>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</si>
  <si>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</si>
  <si>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</si>
  <si>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</si>
  <si>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</si>
  <si>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</si>
  <si>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</si>
  <si>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</si>
  <si>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</si>
  <si>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</si>
  <si>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</si>
  <si>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</si>
  <si>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</si>
  <si>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</si>
  <si>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</si>
  <si>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</si>
  <si>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</si>
  <si>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</si>
  <si>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</si>
  <si>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</si>
  <si>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</si>
  <si>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</si>
  <si>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</si>
  <si>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</si>
  <si>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</si>
  <si>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</si>
  <si>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</si>
  <si>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</si>
  <si>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</si>
  <si>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</si>
  <si>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</si>
  <si>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</si>
  <si>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</si>
  <si>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</si>
  <si>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</si>
  <si>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</si>
  <si>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</si>
  <si>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</si>
  <si>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</si>
  <si>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</si>
  <si>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</si>
  <si>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</si>
  <si>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</si>
  <si>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</si>
  <si>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</si>
  <si>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</si>
  <si>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</si>
  <si>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</si>
  <si>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</si>
  <si>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</si>
  <si>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</si>
  <si>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</si>
  <si>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</si>
  <si>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</si>
  <si>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</si>
  <si>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</si>
  <si>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</si>
  <si>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</si>
  <si>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</si>
  <si>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</si>
  <si>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</si>
  <si>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</si>
  <si>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</si>
  <si>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</si>
  <si>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</si>
  <si>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</si>
  <si>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</si>
  <si>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</si>
  <si>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</si>
  <si>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</si>
  <si>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</si>
  <si>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</si>
  <si>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</si>
  <si>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</si>
  <si>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</si>
  <si>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</si>
  <si>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</si>
  <si>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</si>
  <si>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</si>
  <si>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</si>
  <si>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</si>
  <si>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</si>
  <si>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</si>
  <si>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</si>
  <si>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</si>
  <si>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</si>
  <si>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</si>
  <si>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</si>
  <si>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</si>
  <si>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</si>
  <si>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</si>
  <si>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</si>
  <si>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</si>
  <si>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</si>
  <si>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</si>
  <si>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</si>
  <si>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</si>
  <si>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</si>
  <si>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</si>
  <si>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</si>
  <si>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</si>
  <si>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</si>
  <si>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</si>
  <si>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</si>
  <si>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</si>
  <si>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</si>
  <si>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</si>
  <si>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</si>
  <si>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</si>
  <si>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</si>
  <si>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</si>
  <si>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</si>
  <si>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</si>
  <si>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</si>
  <si>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</si>
  <si>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</si>
  <si>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</si>
  <si>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</si>
  <si>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</si>
  <si>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</si>
  <si>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</si>
  <si>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</si>
  <si>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</si>
  <si>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</si>
  <si>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</si>
  <si>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</si>
  <si>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</si>
  <si>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</si>
  <si>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</si>
  <si>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</si>
  <si>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</si>
  <si>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</si>
  <si>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</si>
  <si>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</si>
  <si>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</si>
  <si>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</si>
  <si>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</si>
  <si>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</si>
  <si>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</si>
  <si>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</si>
  <si>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</si>
  <si>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</si>
  <si>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</si>
  <si>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</si>
  <si>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</si>
  <si>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</si>
  <si>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</si>
  <si>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</si>
  <si>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</si>
  <si>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</si>
  <si>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</si>
  <si>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</si>
  <si>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</si>
  <si>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</si>
  <si>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</si>
  <si>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</si>
  <si>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</si>
  <si>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</si>
  <si>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</si>
  <si>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</si>
  <si>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</si>
  <si>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</si>
  <si>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</si>
  <si>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</si>
  <si>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</si>
  <si>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</si>
  <si>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</si>
  <si>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</si>
  <si>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</si>
  <si>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</si>
  <si>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</si>
  <si>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</si>
  <si>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</si>
  <si>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</si>
  <si>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</si>
  <si>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</si>
  <si>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</si>
  <si>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</si>
  <si>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</si>
  <si>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</si>
  <si>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</si>
  <si>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</si>
  <si>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</si>
  <si>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</si>
  <si>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</si>
  <si>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</si>
  <si>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</si>
  <si>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</si>
  <si>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</si>
  <si>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</si>
  <si>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</si>
  <si>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</si>
  <si>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</si>
  <si>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</si>
  <si>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</si>
  <si>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</si>
  <si>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</si>
  <si>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</si>
  <si>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</si>
  <si>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</si>
  <si>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</si>
  <si>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</si>
  <si>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</si>
  <si>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</si>
  <si>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</si>
  <si>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</si>
  <si>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</si>
  <si>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</si>
  <si>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</si>
  <si>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</si>
  <si>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</si>
  <si>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</si>
  <si>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</si>
  <si>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</si>
  <si>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</si>
  <si>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</si>
  <si>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</si>
  <si>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</si>
  <si>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</si>
  <si>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</si>
  <si>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</si>
  <si>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</si>
  <si>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</si>
  <si>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</si>
  <si>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</si>
  <si>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</si>
  <si>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</si>
  <si>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</si>
  <si>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</si>
  <si>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</si>
  <si>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</si>
  <si>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</si>
  <si>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</si>
  <si>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</si>
  <si>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</si>
  <si>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</si>
  <si>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</si>
  <si>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</si>
  <si>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</si>
  <si>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</si>
  <si>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</si>
  <si>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</si>
  <si>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</si>
  <si>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</si>
  <si>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</si>
  <si>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</si>
  <si>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</si>
  <si>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</si>
  <si>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</si>
  <si>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</si>
  <si>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</si>
  <si>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</si>
  <si>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</si>
  <si>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</si>
  <si>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</si>
  <si>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</si>
  <si>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</si>
  <si>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</si>
  <si>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</si>
  <si>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</si>
  <si>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</si>
  <si>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</si>
  <si>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</si>
  <si>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</si>
  <si>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</si>
  <si>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</si>
  <si>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</si>
  <si>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</si>
  <si>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</si>
  <si>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</si>
  <si>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</si>
  <si>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</si>
  <si>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</si>
  <si>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</si>
  <si>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</si>
  <si>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</si>
  <si>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</si>
  <si>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</si>
  <si>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</si>
  <si>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</si>
  <si>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</si>
  <si>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</si>
  <si>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</si>
  <si>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</si>
  <si>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</si>
  <si>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</si>
  <si>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</si>
  <si>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</si>
  <si>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</si>
  <si>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</si>
  <si>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</si>
  <si>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</si>
  <si>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</si>
  <si>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</si>
  <si>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</si>
  <si>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</si>
  <si>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</si>
  <si>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</si>
  <si>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</si>
  <si>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</si>
  <si>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</si>
  <si>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</si>
  <si>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</si>
  <si>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</si>
  <si>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</si>
  <si>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</si>
  <si>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</si>
  <si>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</si>
  <si>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</si>
  <si>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</si>
  <si>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</si>
  <si>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</si>
  <si>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</si>
  <si>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</si>
  <si>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</si>
  <si>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</si>
  <si>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</si>
  <si>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</si>
  <si>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</si>
  <si>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</si>
  <si>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</si>
  <si>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</si>
  <si>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</si>
  <si>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</si>
  <si>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</si>
  <si>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</si>
  <si>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</si>
  <si>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</si>
  <si>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</si>
  <si>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</si>
  <si>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</si>
  <si>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</si>
  <si>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</si>
  <si>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</si>
  <si>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</si>
  <si>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</si>
  <si>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</si>
  <si>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</si>
  <si>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</si>
  <si>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</si>
  <si>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</si>
  <si>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</si>
  <si>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</si>
  <si>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</si>
  <si>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</si>
  <si>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</si>
  <si>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</si>
  <si>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</si>
  <si>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</si>
  <si>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</si>
  <si>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</si>
  <si>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</si>
  <si>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</si>
  <si>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</si>
  <si>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</si>
  <si>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</si>
  <si>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</si>
  <si>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</si>
  <si>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</si>
  <si>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</si>
  <si>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</si>
  <si>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</si>
  <si>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</si>
  <si>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</si>
  <si>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</si>
  <si>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</si>
  <si>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</si>
  <si>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</si>
  <si>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</si>
  <si>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</si>
  <si>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</si>
  <si>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</si>
  <si>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</si>
  <si>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</si>
  <si>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</si>
  <si>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</si>
  <si>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</si>
  <si>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</si>
  <si>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</si>
  <si>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</si>
  <si>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</si>
  <si>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</si>
  <si>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</si>
  <si>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</si>
  <si>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</si>
  <si>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</si>
  <si>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</si>
  <si>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</si>
  <si>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</si>
  <si>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</si>
  <si>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</si>
  <si>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</si>
  <si>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</si>
  <si>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</si>
  <si>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</si>
  <si>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</si>
  <si>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</si>
  <si>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</si>
  <si>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</si>
  <si>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</si>
  <si>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</si>
  <si>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</si>
  <si>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</si>
  <si>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</si>
  <si>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</si>
  <si>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</si>
  <si>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</si>
  <si>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</si>
  <si>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</si>
  <si>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</si>
  <si>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</si>
  <si>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</si>
  <si>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</si>
  <si>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</si>
  <si>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</si>
  <si>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</si>
  <si>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</si>
  <si>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</si>
  <si>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</si>
  <si>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</si>
  <si>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</si>
  <si>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</si>
  <si>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</si>
  <si>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</si>
  <si>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</si>
  <si>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</si>
  <si>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</si>
  <si>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</si>
  <si>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</si>
  <si>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</si>
  <si>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</si>
  <si>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</si>
  <si>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</si>
  <si>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</si>
  <si>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</si>
  <si>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</si>
  <si>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</si>
  <si>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</si>
  <si>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</si>
  <si>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</si>
  <si>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</si>
  <si>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</si>
  <si>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</si>
  <si>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</si>
  <si>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</si>
  <si>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</si>
  <si>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</si>
  <si>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</si>
  <si>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</si>
  <si>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</si>
  <si>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</si>
  <si>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</si>
  <si>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</si>
  <si>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</si>
  <si>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</si>
  <si>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</si>
  <si>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</si>
  <si>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</si>
  <si>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</si>
  <si>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</si>
  <si>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</si>
  <si>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</si>
  <si>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</si>
  <si>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</si>
  <si>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</si>
  <si>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</si>
  <si>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</si>
  <si>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</si>
  <si>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</si>
  <si>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</si>
  <si>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</si>
  <si>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</si>
  <si>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</si>
  <si>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</si>
  <si>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</si>
  <si>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</si>
  <si>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</si>
  <si>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</si>
  <si>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</si>
  <si>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</si>
  <si>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</si>
  <si>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</si>
  <si>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</si>
  <si>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</si>
  <si>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</si>
  <si>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</si>
  <si>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</si>
  <si>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</si>
  <si>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</si>
  <si>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</si>
  <si>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</si>
  <si>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</si>
  <si>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</si>
  <si>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</si>
  <si>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</si>
  <si>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</si>
  <si>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</si>
  <si>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</si>
  <si>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</si>
  <si>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</si>
  <si>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</si>
  <si>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</si>
  <si>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</si>
  <si>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</si>
  <si>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</si>
  <si>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</si>
  <si>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</si>
  <si>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</si>
  <si>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</si>
  <si>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</si>
  <si>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</si>
  <si>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</si>
  <si>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</si>
  <si>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</si>
  <si>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</si>
  <si>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</si>
  <si>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</si>
  <si>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</si>
  <si>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</si>
  <si>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</si>
  <si>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</si>
  <si>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</si>
  <si>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</si>
  <si>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</si>
  <si>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</si>
  <si>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</si>
  <si>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</si>
  <si>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</si>
  <si>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</si>
  <si>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</si>
  <si>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</si>
  <si>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</si>
  <si>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</si>
  <si>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</si>
  <si>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</si>
  <si>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</si>
  <si>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</si>
  <si>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</si>
  <si>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</si>
  <si>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</si>
  <si>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</si>
  <si>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</si>
  <si>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</si>
  <si>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</si>
  <si>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</si>
  <si>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</si>
  <si>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</si>
  <si>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</si>
  <si>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</si>
  <si>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</si>
  <si>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</si>
  <si>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</si>
  <si>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</si>
  <si>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</si>
  <si>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</si>
  <si>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</si>
  <si>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</si>
  <si>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</si>
  <si>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</si>
  <si>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</si>
  <si>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</si>
  <si>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</si>
  <si>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</si>
  <si>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</si>
  <si>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</si>
  <si>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</si>
  <si>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</si>
  <si>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</si>
  <si>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</si>
  <si>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</si>
  <si>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</si>
  <si>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</si>
  <si>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</si>
  <si>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</si>
  <si>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</si>
  <si>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</si>
  <si>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</si>
  <si>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</si>
  <si>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</si>
  <si>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</si>
  <si>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</si>
  <si>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</si>
  <si>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</si>
  <si>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</si>
  <si>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</si>
  <si>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</si>
  <si>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</si>
  <si>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</si>
  <si>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</si>
  <si>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</si>
  <si>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</si>
  <si>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</si>
  <si>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</si>
  <si>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</si>
  <si>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</si>
  <si>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</si>
  <si>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</si>
  <si>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</si>
  <si>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</si>
  <si>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</si>
  <si>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</si>
  <si>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</si>
  <si>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</si>
  <si>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</si>
  <si>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</si>
  <si>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</si>
  <si>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</si>
  <si>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</si>
  <si>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</si>
  <si>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</si>
  <si>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</si>
  <si>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</si>
  <si>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</si>
  <si>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</si>
  <si>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</si>
  <si>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</si>
  <si>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</si>
  <si>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</si>
  <si>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</si>
  <si>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</si>
  <si>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</si>
  <si>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</si>
  <si>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</si>
  <si>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</si>
  <si>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</si>
  <si>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</si>
  <si>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</si>
  <si>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</si>
  <si>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</si>
  <si>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</si>
  <si>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</si>
  <si>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</si>
  <si>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</si>
  <si>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</si>
  <si>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</si>
  <si>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</si>
  <si>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</si>
  <si>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</si>
  <si>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</si>
  <si>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</si>
  <si>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</si>
  <si>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</si>
  <si>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</si>
  <si>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</si>
  <si>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</si>
  <si>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</si>
  <si>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</si>
  <si>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</si>
  <si>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</si>
  <si>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</si>
  <si>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</si>
  <si>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</si>
  <si>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</si>
  <si>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</si>
  <si>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</si>
  <si>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</si>
  <si>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</si>
  <si>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</si>
  <si>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</si>
  <si>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</si>
  <si>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</si>
  <si>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</si>
  <si>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</si>
  <si>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</si>
  <si>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</si>
  <si>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</si>
  <si>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</si>
  <si>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</si>
  <si>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</si>
  <si>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</si>
  <si>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</si>
  <si>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</si>
  <si>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</si>
  <si>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</si>
  <si>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</si>
  <si>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</si>
  <si>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</si>
  <si>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</si>
  <si>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</si>
  <si>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</si>
  <si>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</si>
  <si>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</si>
  <si>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</si>
  <si>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</si>
  <si>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</si>
  <si>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</si>
  <si>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</si>
  <si>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</si>
  <si>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</si>
  <si>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</si>
  <si>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</si>
  <si>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</si>
  <si>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</si>
  <si>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</si>
  <si>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</si>
  <si>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</si>
  <si>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</si>
  <si>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</si>
  <si>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</si>
  <si>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</si>
  <si>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</si>
  <si>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</si>
  <si>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</si>
  <si>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</si>
  <si>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</si>
  <si>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</si>
  <si>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</si>
  <si>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</si>
  <si>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</si>
  <si>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</si>
  <si>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</si>
  <si>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</si>
  <si>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</si>
  <si>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</si>
  <si>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</si>
  <si>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</si>
  <si>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</si>
  <si>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</si>
  <si>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</si>
  <si>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</si>
  <si>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</si>
  <si>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</si>
  <si>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</si>
  <si>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</si>
  <si>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</si>
  <si>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</si>
  <si>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</si>
  <si>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</si>
  <si>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</si>
  <si>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</si>
  <si>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</si>
  <si>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</si>
  <si>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</si>
  <si>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</si>
  <si>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</si>
  <si>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</si>
  <si>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</si>
  <si>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</si>
  <si>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</si>
  <si>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</si>
  <si>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</si>
  <si>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</si>
  <si>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</si>
  <si>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</si>
  <si>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</si>
  <si>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</si>
  <si>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</si>
  <si>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</si>
  <si>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</si>
  <si>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</si>
  <si>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</si>
  <si>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</si>
  <si>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</si>
  <si>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</si>
  <si>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</si>
  <si>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</si>
  <si>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</si>
  <si>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</si>
  <si>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</si>
  <si>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</si>
  <si>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</si>
  <si>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</si>
  <si>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</si>
  <si>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</si>
  <si>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</si>
  <si>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</si>
  <si>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</si>
  <si>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</si>
  <si>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</si>
  <si>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</si>
  <si>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</si>
  <si>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</si>
  <si>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</si>
  <si>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</si>
  <si>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</si>
  <si>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</si>
  <si>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</si>
  <si>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</si>
  <si>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</si>
  <si>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</si>
  <si>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</si>
  <si>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</si>
  <si>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</si>
  <si>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</si>
  <si>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</si>
  <si>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</si>
  <si>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</si>
  <si>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</si>
  <si>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</si>
  <si>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</si>
  <si>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</si>
  <si>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</si>
  <si>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</si>
  <si>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</si>
  <si>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</si>
  <si>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</si>
  <si>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</si>
  <si>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</si>
  <si>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</si>
  <si>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</si>
  <si>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</si>
  <si>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</si>
  <si>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</si>
  <si>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</si>
  <si>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</si>
  <si>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</si>
  <si>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</si>
  <si>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</si>
  <si>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</si>
  <si>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</si>
  <si>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</si>
  <si>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</si>
  <si>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</si>
  <si>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</si>
  <si>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</si>
  <si>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</si>
  <si>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</si>
  <si>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</si>
  <si>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</si>
  <si>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</si>
  <si>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</si>
  <si>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</si>
  <si>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</si>
  <si>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</si>
  <si>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</si>
  <si>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</si>
  <si>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</si>
  <si>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</si>
  <si>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</si>
  <si>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</si>
  <si>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</si>
  <si>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</si>
  <si>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</si>
  <si>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</si>
  <si>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</si>
  <si>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</si>
  <si>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</si>
  <si>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</si>
  <si>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</si>
  <si>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</si>
  <si>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</si>
  <si>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</si>
  <si>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</si>
  <si>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</si>
  <si>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</si>
  <si>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</si>
  <si>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</si>
  <si>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</si>
  <si>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</si>
  <si>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</si>
  <si>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</si>
  <si>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</si>
  <si>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</si>
  <si>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</si>
  <si>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</si>
  <si>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</si>
  <si>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</si>
  <si>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</si>
  <si>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</si>
  <si>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</si>
  <si>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</si>
  <si>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</si>
  <si>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</si>
  <si>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</si>
  <si>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</si>
  <si>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</si>
  <si>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</si>
  <si>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</si>
  <si>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</si>
  <si>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</si>
  <si>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</si>
  <si>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</si>
  <si>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</si>
  <si>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</si>
  <si>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</si>
  <si>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</si>
  <si>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</si>
  <si>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</si>
  <si>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</si>
  <si>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</si>
  <si>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</si>
  <si>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</si>
  <si>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</si>
  <si>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</si>
  <si>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</si>
  <si>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</si>
  <si>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</si>
  <si>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</si>
  <si>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</si>
  <si>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</si>
  <si>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</si>
  <si>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</si>
  <si>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</si>
  <si>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</si>
  <si>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</si>
  <si>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</si>
  <si>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</si>
  <si>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</si>
  <si>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</si>
  <si>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</si>
  <si>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</si>
  <si>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</si>
  <si>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</si>
  <si>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</si>
  <si>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</si>
  <si>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</si>
  <si>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</si>
  <si>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</si>
  <si>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</si>
  <si>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</si>
  <si>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</si>
  <si>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</si>
  <si>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</si>
  <si>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</si>
  <si>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</si>
  <si>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</si>
  <si>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</si>
  <si>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</si>
  <si>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</si>
  <si>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</si>
  <si>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</si>
  <si>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</si>
  <si>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</si>
  <si>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</si>
  <si>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</si>
  <si>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</si>
  <si>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</si>
  <si>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</si>
  <si>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</si>
  <si>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</si>
  <si>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</si>
  <si>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</si>
  <si>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</si>
  <si>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</si>
  <si>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</si>
  <si>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</si>
  <si>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</si>
  <si>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</si>
  <si>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</si>
  <si>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</si>
  <si>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</si>
  <si>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</si>
  <si>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</si>
  <si>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</si>
  <si>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</si>
  <si>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</si>
  <si>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</si>
  <si>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</si>
  <si>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</si>
  <si>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</si>
  <si>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</si>
  <si>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</si>
  <si>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</si>
  <si>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</si>
  <si>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</si>
  <si>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</si>
  <si>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</si>
  <si>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</si>
  <si>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</si>
  <si>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</si>
  <si>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</si>
  <si>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</si>
  <si>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</si>
  <si>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</si>
  <si>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</si>
  <si>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</si>
  <si>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</si>
  <si>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</si>
  <si>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</si>
  <si>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</si>
  <si>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</si>
  <si>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</si>
  <si>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</si>
  <si>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</si>
  <si>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</si>
  <si>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</si>
  <si>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</si>
  <si>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</si>
  <si>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</si>
  <si>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</si>
  <si>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</si>
  <si>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</si>
  <si>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</si>
  <si>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</si>
  <si>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</si>
  <si>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</si>
  <si>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</si>
  <si>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</si>
  <si>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</si>
  <si>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</si>
  <si>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</si>
  <si>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</si>
  <si>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</si>
  <si>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</si>
  <si>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</si>
  <si>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</si>
  <si>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</si>
  <si>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</si>
  <si>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</si>
  <si>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</si>
  <si>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</si>
  <si>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</si>
  <si>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</si>
  <si>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</si>
  <si>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</si>
  <si>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</si>
  <si>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</si>
  <si>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</si>
  <si>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</si>
  <si>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</si>
  <si>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</si>
  <si>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</si>
  <si>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</si>
  <si>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</si>
  <si>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</si>
  <si>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</si>
  <si>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</si>
  <si>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</si>
  <si>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</si>
  <si>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</si>
  <si>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</si>
  <si>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</si>
  <si>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</si>
  <si>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</si>
  <si>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</si>
  <si>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</si>
  <si>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</si>
  <si>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</si>
  <si>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</si>
  <si>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</si>
  <si>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</si>
  <si>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</si>
  <si>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</si>
  <si>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</si>
  <si>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</si>
  <si>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</si>
  <si>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</si>
  <si>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</si>
  <si>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</si>
  <si>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</si>
  <si>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</si>
  <si>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</si>
  <si>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</si>
  <si>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</si>
  <si>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</si>
  <si>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</si>
  <si>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</si>
  <si>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</si>
  <si>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</si>
  <si>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</si>
  <si>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</si>
  <si>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</si>
  <si>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</si>
  <si>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</si>
  <si>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</si>
  <si>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</si>
  <si>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</si>
  <si>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</si>
  <si>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</si>
  <si>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</si>
  <si>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</si>
  <si>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</si>
  <si>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</si>
  <si>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</si>
  <si>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</si>
  <si>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</si>
  <si>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</si>
  <si>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</si>
  <si>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</si>
  <si>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</si>
  <si>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</si>
  <si>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</si>
  <si>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</si>
  <si>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</si>
  <si>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</si>
  <si>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</si>
  <si>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</si>
  <si>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</si>
  <si>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</si>
  <si>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</si>
  <si>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</si>
  <si>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</si>
  <si>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</si>
  <si>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</si>
  <si>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</si>
  <si>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</si>
  <si>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</si>
  <si>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</si>
  <si>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</si>
  <si>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</si>
  <si>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</si>
  <si>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</si>
  <si>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</si>
  <si>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</si>
  <si>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</si>
  <si>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</si>
  <si>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</si>
  <si>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</si>
  <si>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</si>
  <si>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</si>
  <si>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</si>
  <si>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</si>
  <si>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</si>
  <si>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</si>
  <si>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</si>
  <si>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</si>
  <si>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</si>
  <si>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</si>
  <si>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</si>
  <si>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</si>
  <si>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</si>
  <si>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</si>
  <si>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</si>
  <si>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</si>
  <si>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</si>
  <si>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</si>
  <si>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</si>
  <si>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</si>
  <si>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</si>
  <si>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</si>
  <si>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</si>
  <si>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</si>
  <si>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</si>
  <si>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</si>
  <si>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</si>
  <si>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</si>
  <si>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</si>
  <si>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</si>
  <si>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</si>
  <si>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</si>
  <si>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</si>
  <si>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</si>
  <si>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</si>
  <si>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</si>
  <si>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</si>
  <si>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</si>
  <si>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</si>
  <si>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</si>
  <si>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</si>
  <si>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</si>
  <si>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</si>
  <si>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</si>
  <si>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</si>
  <si>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</si>
  <si>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</si>
  <si>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</si>
  <si>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</si>
  <si>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</si>
  <si>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</si>
  <si>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</si>
  <si>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</si>
  <si>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</si>
  <si>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</si>
  <si>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</si>
  <si>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</si>
  <si>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</si>
  <si>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</si>
  <si>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</si>
  <si>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</si>
  <si>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</si>
  <si>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</si>
  <si>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</si>
  <si>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</si>
  <si>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</si>
  <si>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</si>
  <si>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</si>
  <si>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</si>
  <si>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</si>
  <si>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</si>
  <si>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</si>
  <si>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</si>
  <si>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</si>
  <si>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</si>
  <si>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</si>
  <si>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</si>
  <si>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</si>
  <si>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</si>
  <si>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</si>
  <si>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</si>
  <si>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</si>
  <si>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</si>
  <si>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</si>
  <si>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</si>
  <si>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</si>
  <si>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</si>
  <si>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</si>
  <si>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</si>
  <si>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</si>
  <si>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</si>
  <si>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</si>
  <si>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</si>
  <si>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</si>
  <si>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</si>
  <si>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</si>
  <si>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</si>
  <si>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</si>
  <si>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</si>
  <si>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</si>
  <si>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</si>
  <si>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</si>
  <si>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</si>
  <si>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</si>
  <si>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</si>
  <si>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</si>
  <si>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</si>
  <si>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</si>
  <si>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</si>
  <si>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</si>
  <si>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</si>
  <si>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</si>
  <si>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</si>
  <si>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</si>
  <si>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</si>
  <si>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</si>
  <si>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</si>
  <si>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</si>
  <si>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</si>
  <si>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</si>
  <si>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</si>
  <si>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</si>
  <si>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</si>
  <si>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</si>
  <si>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</si>
  <si>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</si>
  <si>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</si>
  <si>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</si>
  <si>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</si>
  <si>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</si>
  <si>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</si>
  <si>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</si>
  <si>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</si>
  <si>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</si>
  <si>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</si>
  <si>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</si>
  <si>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</si>
  <si>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</si>
  <si>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</si>
  <si>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</si>
  <si>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</si>
  <si>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</si>
  <si>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</si>
  <si>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</si>
  <si>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</si>
  <si>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</si>
  <si>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</si>
  <si>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</si>
  <si>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</si>
  <si>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</si>
  <si>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</si>
  <si>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</si>
  <si>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</si>
  <si>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</si>
  <si>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</si>
  <si>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</si>
  <si>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</si>
  <si>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</si>
  <si>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</si>
  <si>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</si>
  <si>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</si>
  <si>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</si>
  <si>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</si>
  <si>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</si>
  <si>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</si>
  <si>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</si>
  <si>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</si>
  <si>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</si>
  <si>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</si>
  <si>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</si>
  <si>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</si>
  <si>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</si>
  <si>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</si>
  <si>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</si>
  <si>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</si>
  <si>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</si>
  <si>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</si>
  <si>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</si>
  <si>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</si>
  <si>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</si>
  <si>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</si>
  <si>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</si>
  <si>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</si>
  <si>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</si>
  <si>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</si>
  <si>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</si>
  <si>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</si>
  <si>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</si>
  <si>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</si>
  <si>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</si>
  <si>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</si>
  <si>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</si>
  <si>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</si>
  <si>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</si>
  <si>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</si>
  <si>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</si>
  <si>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</si>
  <si>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</si>
  <si>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</si>
  <si>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</si>
  <si>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</si>
  <si>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</si>
  <si>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</si>
  <si>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</si>
  <si>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</si>
  <si>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</si>
  <si>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</si>
  <si>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</si>
  <si>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</si>
  <si>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</si>
  <si>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</si>
  <si>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</si>
  <si>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</si>
  <si>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</si>
  <si>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</si>
  <si>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</si>
  <si>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</si>
  <si>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</si>
  <si>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</si>
  <si>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</si>
  <si>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</si>
  <si>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</si>
  <si>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</si>
  <si>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</si>
  <si>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</si>
  <si>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</si>
  <si>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</si>
  <si>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</si>
  <si>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</si>
  <si>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</si>
  <si>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</si>
  <si>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</si>
  <si>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</si>
  <si>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</si>
  <si>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</si>
  <si>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</si>
  <si>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</si>
  <si>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</si>
  <si>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</si>
  <si>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</si>
  <si>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</si>
  <si>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</si>
  <si>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</si>
  <si>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</si>
  <si>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</si>
  <si>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</si>
  <si>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</si>
  <si>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</si>
  <si>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</si>
  <si>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</si>
  <si>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</si>
  <si>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</si>
  <si>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</si>
  <si>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</si>
  <si>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</si>
  <si>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</si>
  <si>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</si>
  <si>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</si>
  <si>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</si>
  <si>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</si>
  <si>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</si>
  <si>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</si>
  <si>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</si>
  <si>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</si>
  <si>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</si>
  <si>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</si>
  <si>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</si>
  <si>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</si>
  <si>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</si>
  <si>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</si>
  <si>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</si>
  <si>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</si>
  <si>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</si>
  <si>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</si>
  <si>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</si>
  <si>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</si>
  <si>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</si>
  <si>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</si>
  <si>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</si>
  <si>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</si>
  <si>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</si>
  <si>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</si>
  <si>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</si>
  <si>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</si>
  <si>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</si>
  <si>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</si>
  <si>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</si>
  <si>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</si>
  <si>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</si>
  <si>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</si>
  <si>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</si>
  <si>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</si>
  <si>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</si>
  <si>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</si>
  <si>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</si>
  <si>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</si>
  <si>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</si>
  <si>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</si>
  <si>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</si>
  <si>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</si>
  <si>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</si>
  <si>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</si>
  <si>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</si>
  <si>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</si>
  <si>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</si>
  <si>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</si>
  <si>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</si>
  <si>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</si>
  <si>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</si>
  <si>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</si>
  <si>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</si>
  <si>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</si>
  <si>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</si>
  <si>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</si>
  <si>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</si>
  <si>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</si>
  <si>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</si>
  <si>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</si>
  <si>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</si>
  <si>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</si>
  <si>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</si>
  <si>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</si>
  <si>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</si>
  <si>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</si>
  <si>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</si>
  <si>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</si>
  <si>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</si>
  <si>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</si>
  <si>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</si>
  <si>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</si>
  <si>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</si>
  <si>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</si>
  <si>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</si>
  <si>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</si>
  <si>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</si>
  <si>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</si>
  <si>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</si>
  <si>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</si>
  <si>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</si>
  <si>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</si>
  <si>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</si>
  <si>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</si>
  <si>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</si>
  <si>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</si>
  <si>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</si>
  <si>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</si>
  <si>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</si>
  <si>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</si>
  <si>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</si>
  <si>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</si>
  <si>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</si>
  <si>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</si>
  <si>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</si>
  <si>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</si>
  <si>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</si>
  <si>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</si>
  <si>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</si>
  <si>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</si>
  <si>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</si>
  <si>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</si>
  <si>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</si>
  <si>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</si>
  <si>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</si>
  <si>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</si>
  <si>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</si>
  <si>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</si>
  <si>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</si>
  <si>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</si>
  <si>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</si>
  <si>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</si>
  <si>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</si>
  <si>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</si>
  <si>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</si>
  <si>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</si>
  <si>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</si>
  <si>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</si>
  <si>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</si>
  <si>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</si>
  <si>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</si>
  <si>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</si>
  <si>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</si>
  <si>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</si>
  <si>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</si>
  <si>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</si>
  <si>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</si>
  <si>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</si>
  <si>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</si>
  <si>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</si>
  <si>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</si>
  <si>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</si>
  <si>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</si>
  <si>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</si>
  <si>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</si>
  <si>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</si>
  <si>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</si>
  <si>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</si>
  <si>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</si>
  <si>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</si>
  <si>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</si>
  <si>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</si>
  <si>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</si>
  <si>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</si>
  <si>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</si>
  <si>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</si>
  <si>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</si>
  <si>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</si>
  <si>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</si>
  <si>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</si>
  <si>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</si>
  <si>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</si>
  <si>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</si>
  <si>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</si>
  <si>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</si>
  <si>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</si>
  <si>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</si>
  <si>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</si>
  <si>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</si>
  <si>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</si>
  <si>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</si>
  <si>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</si>
  <si>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</si>
  <si>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</si>
  <si>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</si>
  <si>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</si>
  <si>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</si>
  <si>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</si>
  <si>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</si>
  <si>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</si>
  <si>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</si>
  <si>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</si>
  <si>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</si>
  <si>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</si>
  <si>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</si>
  <si>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</si>
  <si>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</si>
  <si>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</si>
  <si>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</si>
  <si>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</si>
  <si>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</si>
  <si>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</si>
  <si>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</si>
  <si>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</si>
  <si>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</si>
  <si>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</si>
  <si>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</si>
  <si>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</si>
  <si>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</si>
  <si>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</si>
  <si>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</si>
  <si>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</si>
  <si>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</si>
  <si>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</si>
  <si>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</si>
  <si>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</si>
  <si>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</si>
  <si>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</si>
  <si>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</si>
  <si>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</si>
  <si>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</si>
  <si>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</si>
  <si>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</si>
  <si>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</si>
  <si>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</si>
  <si>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</si>
  <si>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</si>
  <si>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</si>
  <si>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</si>
  <si>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</si>
  <si>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</si>
  <si>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</si>
  <si>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</si>
  <si>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</si>
  <si>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</si>
  <si>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</si>
  <si>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</si>
  <si>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</si>
  <si>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</si>
  <si>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</si>
  <si>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</si>
  <si>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</si>
  <si>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</si>
  <si>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</si>
  <si>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</si>
  <si>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</si>
  <si>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</si>
  <si>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</si>
  <si>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</si>
  <si>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</si>
  <si>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</si>
  <si>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</si>
  <si>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</si>
  <si>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</si>
  <si>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</si>
  <si>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</si>
  <si>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</si>
  <si>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</si>
  <si>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</si>
  <si>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</si>
  <si>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</si>
  <si>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</si>
  <si>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</si>
  <si>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</si>
  <si>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</si>
  <si>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</si>
  <si>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</si>
  <si>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</si>
  <si>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</si>
  <si>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</si>
  <si>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</si>
  <si>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</si>
  <si>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</si>
  <si>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</si>
  <si>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</si>
  <si>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</si>
  <si>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</si>
  <si>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</si>
  <si>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</si>
  <si>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</si>
  <si>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</si>
  <si>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</si>
  <si>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</si>
  <si>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</si>
  <si>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</si>
  <si>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</si>
  <si>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</si>
  <si>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</si>
  <si>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</si>
  <si>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</si>
  <si>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</si>
  <si>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</si>
  <si>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</si>
  <si>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</si>
  <si>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</si>
  <si>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</si>
  <si>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</si>
  <si>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</si>
  <si>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</si>
  <si>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</si>
  <si>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</si>
  <si>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</si>
  <si>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</si>
  <si>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</si>
  <si>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</si>
  <si>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</si>
  <si>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</si>
  <si>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</si>
  <si>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</si>
  <si>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</si>
  <si>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</si>
  <si>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</si>
  <si>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</si>
  <si>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</si>
  <si>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</si>
  <si>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</si>
  <si>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</si>
  <si>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</si>
  <si>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</si>
  <si>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</si>
  <si>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</si>
  <si>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</si>
  <si>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</si>
  <si>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</si>
  <si>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</si>
  <si>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</si>
  <si>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</si>
  <si>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</si>
  <si>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</si>
  <si>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</si>
  <si>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</si>
  <si>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</si>
  <si>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</si>
  <si>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</si>
  <si>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</si>
  <si>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</si>
  <si>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</si>
  <si>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</si>
  <si>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</si>
  <si>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</si>
  <si>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</si>
  <si>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</si>
  <si>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</si>
  <si>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</si>
  <si>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</si>
  <si>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</si>
  <si>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</si>
  <si>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</si>
  <si>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</si>
  <si>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</si>
  <si>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</si>
  <si>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</si>
  <si>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</si>
  <si>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</si>
  <si>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</si>
  <si>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</si>
  <si>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</si>
  <si>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</si>
  <si>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</si>
  <si>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</si>
  <si>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</si>
  <si>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</si>
  <si>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</si>
  <si>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</si>
  <si>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</si>
  <si>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</si>
  <si>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</si>
  <si>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</si>
  <si>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</si>
  <si>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</si>
  <si>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</si>
  <si>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</si>
  <si>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</si>
  <si>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</si>
  <si>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</si>
  <si>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</si>
  <si>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</si>
  <si>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</si>
  <si>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</si>
  <si>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</si>
  <si>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</si>
  <si>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</si>
  <si>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</si>
  <si>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</si>
  <si>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</si>
  <si>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</si>
  <si>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</si>
  <si>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</si>
  <si>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</si>
  <si>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</si>
  <si>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</si>
  <si>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</si>
  <si>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</si>
  <si>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</si>
  <si>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</si>
  <si>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</si>
  <si>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</si>
  <si>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</si>
  <si>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</si>
  <si>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</si>
  <si>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</si>
  <si>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</si>
  <si>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</si>
  <si>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</si>
  <si>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</si>
  <si>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</si>
  <si>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</si>
  <si>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</si>
  <si>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</si>
  <si>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</si>
  <si>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</si>
  <si>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</si>
  <si>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</si>
  <si>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</si>
  <si>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</si>
  <si>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</si>
  <si>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</si>
  <si>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</si>
  <si>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</si>
  <si>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</si>
  <si>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</si>
  <si>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</si>
  <si>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</si>
  <si>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</si>
  <si>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</si>
  <si>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</si>
  <si>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</si>
  <si>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</si>
  <si>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</si>
  <si>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</si>
  <si>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</si>
  <si>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</si>
  <si>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</si>
  <si>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</si>
  <si>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</si>
  <si>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</si>
  <si>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</si>
  <si>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</si>
  <si>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</si>
  <si>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</si>
  <si>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</si>
  <si>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</si>
  <si>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</si>
  <si>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</si>
  <si>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</si>
  <si>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</si>
  <si>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</si>
  <si>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</si>
  <si>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</si>
  <si>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</si>
  <si>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</si>
  <si>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</si>
  <si>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</si>
  <si>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</si>
  <si>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</si>
  <si>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</si>
  <si>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</si>
  <si>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</si>
  <si>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</si>
  <si>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</si>
  <si>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</si>
  <si>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</si>
  <si>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</si>
  <si>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</si>
  <si>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</si>
  <si>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</si>
  <si>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</si>
  <si>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</si>
  <si>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</si>
  <si>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</si>
  <si>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</si>
  <si>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</si>
  <si>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</si>
  <si>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</si>
  <si>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</si>
  <si>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</si>
  <si>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</si>
  <si>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</si>
  <si>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</si>
  <si>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</si>
  <si>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</si>
  <si>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</si>
  <si>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</si>
  <si>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</si>
  <si>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</si>
  <si>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</si>
  <si>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</si>
  <si>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</si>
  <si>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</si>
  <si>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</si>
  <si>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</si>
  <si>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</si>
  <si>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</si>
  <si>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</si>
  <si>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</si>
  <si>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</si>
  <si>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</si>
  <si>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</si>
  <si>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</si>
  <si>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</si>
  <si>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</si>
  <si>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</si>
  <si>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</si>
  <si>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</si>
  <si>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</si>
  <si>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</si>
  <si>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</si>
  <si>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</si>
  <si>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</si>
  <si>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</si>
  <si>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</si>
  <si>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</si>
  <si>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</si>
  <si>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</si>
  <si>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</si>
  <si>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</si>
  <si>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</si>
  <si>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</si>
  <si>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</si>
  <si>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</si>
  <si>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</si>
  <si>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</si>
  <si>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</si>
  <si>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</si>
  <si>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</si>
  <si>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</si>
  <si>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</si>
  <si>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</si>
  <si>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</si>
  <si>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</si>
  <si>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</si>
  <si>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</si>
  <si>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</si>
  <si>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</si>
  <si>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</si>
  <si>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</si>
  <si>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</si>
  <si>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</si>
  <si>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</si>
  <si>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</si>
  <si>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</si>
  <si>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</si>
  <si>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</si>
  <si>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</si>
  <si>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</si>
  <si>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</si>
  <si>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</si>
  <si>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</si>
  <si>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</si>
  <si>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</si>
  <si>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</si>
  <si>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</si>
  <si>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</si>
  <si>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</si>
  <si>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</si>
  <si>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</si>
  <si>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</si>
  <si>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</si>
  <si>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</si>
  <si>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</si>
  <si>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</si>
  <si>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</si>
  <si>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</si>
  <si>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</si>
  <si>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</si>
  <si>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</si>
  <si>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</si>
  <si>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</si>
  <si>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</si>
  <si>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</si>
  <si>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</si>
  <si>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</si>
  <si>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</si>
  <si>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</si>
  <si>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</si>
  <si>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</si>
  <si>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</si>
  <si>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</si>
  <si>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</si>
  <si>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</si>
  <si>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</si>
  <si>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</si>
  <si>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</si>
  <si>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</si>
  <si>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</si>
  <si>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</si>
  <si>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</si>
  <si>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</si>
  <si>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</si>
  <si>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</si>
  <si>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</si>
  <si>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</si>
  <si>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</si>
  <si>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</si>
  <si>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</si>
  <si>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</si>
  <si>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</si>
  <si>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</si>
  <si>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</si>
  <si>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</si>
  <si>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</si>
  <si>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</si>
  <si>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</si>
  <si>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</si>
  <si>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</si>
  <si>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</si>
  <si>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</si>
  <si>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</si>
  <si>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</si>
  <si>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</si>
  <si>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</si>
  <si>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</si>
  <si>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</si>
  <si>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</si>
  <si>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</si>
  <si>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</si>
  <si>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</si>
  <si>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</si>
  <si>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</si>
  <si>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</si>
  <si>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</si>
  <si>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</si>
  <si>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</si>
  <si>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</si>
  <si>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</si>
  <si>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</si>
  <si>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</si>
  <si>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</si>
  <si>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</si>
  <si>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</si>
  <si>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</si>
  <si>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</si>
  <si>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</si>
  <si>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</si>
  <si>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</si>
  <si>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</si>
  <si>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</si>
  <si>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</si>
  <si>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</si>
  <si>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</si>
  <si>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</si>
  <si>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</si>
  <si>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</si>
  <si>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</si>
  <si>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</si>
  <si>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</si>
  <si>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</si>
  <si>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</si>
  <si>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</si>
  <si>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</si>
  <si>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</si>
  <si>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</si>
  <si>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</si>
  <si>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</si>
  <si>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</si>
  <si>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</si>
  <si>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</si>
  <si>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</si>
  <si>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</si>
  <si>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</si>
  <si>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</si>
  <si>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</si>
  <si>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</si>
  <si>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</si>
  <si>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</si>
  <si>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</si>
  <si>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</si>
  <si>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</si>
  <si>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</si>
  <si>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</si>
  <si>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</si>
  <si>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</si>
  <si>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</si>
  <si>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</si>
  <si>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</si>
  <si>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</si>
  <si>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</si>
  <si>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</si>
  <si>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</si>
  <si>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</si>
  <si>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</si>
  <si>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</si>
  <si>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</si>
  <si>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</si>
  <si>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</si>
  <si>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</si>
  <si>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</si>
  <si>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</si>
  <si>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</si>
  <si>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</si>
  <si>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</si>
  <si>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</si>
  <si>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</si>
  <si>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</si>
  <si>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</si>
  <si>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</si>
  <si>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</si>
  <si>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</si>
  <si>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</si>
  <si>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</si>
  <si>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</si>
  <si>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</si>
  <si>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</si>
  <si>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</si>
  <si>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</si>
  <si>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</si>
  <si>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</si>
  <si>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</si>
  <si>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</si>
  <si>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</si>
  <si>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</si>
  <si>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</si>
  <si>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</si>
  <si>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</si>
  <si>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</si>
  <si>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</si>
  <si>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</si>
  <si>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</si>
  <si>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</si>
  <si>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</si>
  <si>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</si>
  <si>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</si>
  <si>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</si>
  <si>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</si>
  <si>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</si>
  <si>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</si>
  <si>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</si>
  <si>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</si>
  <si>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</si>
  <si>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</si>
  <si>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</si>
  <si>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</si>
  <si>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</si>
  <si>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</si>
  <si>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</si>
  <si>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</si>
  <si>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</si>
  <si>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</si>
  <si>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</si>
  <si>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</si>
  <si>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</si>
  <si>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</si>
  <si>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</si>
  <si>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</si>
  <si>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</si>
  <si>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</si>
  <si>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</si>
  <si>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</si>
  <si>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</si>
  <si>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</si>
  <si>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</si>
  <si>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</si>
  <si>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</si>
  <si>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</si>
  <si>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</si>
  <si>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</si>
  <si>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</si>
  <si>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</si>
  <si>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</si>
  <si>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</si>
  <si>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</si>
  <si>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</si>
  <si>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</si>
  <si>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</si>
  <si>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</si>
  <si>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</si>
  <si>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</si>
  <si>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</si>
  <si>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</si>
  <si>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</si>
  <si>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</si>
  <si>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</si>
  <si>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</si>
  <si>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</si>
  <si>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</si>
  <si>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</si>
  <si>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</si>
  <si>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</si>
  <si>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</si>
  <si>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</si>
  <si>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</si>
  <si>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</si>
  <si>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</si>
  <si>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</si>
  <si>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</si>
  <si>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</si>
  <si>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</si>
  <si>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</si>
  <si>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</si>
  <si>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</si>
  <si>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</si>
  <si>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</si>
  <si>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</si>
  <si>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</si>
  <si>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</si>
  <si>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</si>
  <si>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</si>
  <si>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</si>
  <si>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</si>
  <si>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</si>
  <si>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</si>
  <si>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</si>
  <si>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</si>
  <si>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</si>
  <si>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</si>
  <si>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</si>
  <si>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</si>
  <si>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</si>
  <si>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</si>
  <si>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</si>
  <si>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</si>
  <si>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</si>
  <si>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</si>
  <si>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</si>
  <si>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</si>
  <si>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</si>
  <si>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</si>
  <si>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</si>
  <si>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</si>
  <si>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</si>
  <si>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</si>
  <si>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</si>
  <si>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</si>
  <si>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</si>
  <si>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</si>
  <si>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</si>
  <si>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</si>
  <si>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</si>
  <si>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</si>
  <si>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</si>
  <si>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</si>
  <si>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</si>
  <si>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</si>
  <si>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</si>
  <si>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</si>
  <si>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</si>
  <si>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</si>
  <si>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</si>
  <si>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</si>
  <si>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</si>
  <si>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</si>
  <si>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</si>
  <si>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</si>
  <si>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</si>
  <si>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</si>
  <si>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</si>
  <si>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</si>
  <si>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</si>
  <si>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</si>
  <si>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</si>
  <si>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</si>
  <si>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</si>
  <si>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</si>
  <si>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</si>
  <si>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</si>
  <si>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</si>
  <si>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</si>
  <si>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</si>
  <si>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</si>
  <si>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</si>
  <si>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</si>
  <si>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</si>
  <si>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</si>
  <si>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</si>
  <si>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</si>
  <si>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</si>
  <si>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</si>
  <si>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</si>
  <si>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</si>
  <si>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</si>
  <si>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</si>
  <si>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</si>
  <si>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</si>
  <si>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</si>
  <si>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</si>
  <si>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</si>
  <si>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</si>
  <si>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</si>
  <si>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</si>
  <si>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</si>
  <si>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</si>
  <si>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</si>
  <si>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</si>
  <si>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</si>
  <si>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</si>
  <si>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</si>
  <si>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</si>
  <si>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</si>
  <si>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</si>
  <si>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</si>
  <si>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</si>
  <si>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</si>
  <si>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</si>
  <si>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</si>
  <si>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</si>
  <si>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</si>
  <si>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</si>
  <si>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</si>
  <si>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</si>
  <si>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</si>
  <si>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</si>
  <si>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</si>
  <si>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</si>
  <si>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</si>
  <si>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</si>
  <si>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</si>
  <si>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</si>
  <si>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</si>
  <si>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</si>
  <si>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</si>
  <si>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</si>
  <si>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</si>
  <si>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</si>
  <si>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</si>
  <si>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</si>
  <si>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</si>
  <si>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</si>
  <si>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</si>
  <si>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</si>
  <si>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</si>
  <si>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</si>
  <si>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</si>
  <si>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</si>
  <si>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</si>
  <si>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</si>
  <si>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</si>
  <si>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</si>
  <si>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</si>
  <si>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</si>
  <si>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</si>
  <si>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</si>
  <si>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</si>
  <si>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</si>
  <si>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</si>
  <si>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</si>
  <si>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</si>
  <si>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</si>
  <si>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</si>
  <si>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</si>
  <si>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</si>
  <si>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</si>
  <si>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</si>
  <si>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</si>
  <si>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</si>
  <si>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</si>
  <si>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</si>
  <si>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</si>
  <si>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</si>
  <si>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</si>
  <si>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</si>
  <si>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</si>
  <si>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</si>
  <si>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</si>
  <si>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</si>
  <si>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</si>
  <si>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</si>
  <si>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</si>
  <si>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</si>
  <si>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</si>
  <si>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</si>
  <si>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</si>
  <si>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</si>
  <si>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</si>
  <si>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</si>
  <si>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</si>
  <si>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</si>
  <si>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</si>
  <si>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</si>
  <si>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</si>
  <si>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</si>
  <si>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</si>
  <si>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</si>
  <si>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</si>
  <si>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</si>
  <si>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</si>
  <si>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</si>
  <si>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</si>
  <si>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</si>
  <si>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</si>
  <si>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</si>
  <si>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</si>
  <si>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</si>
  <si>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</si>
  <si>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</si>
  <si>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</si>
  <si>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</si>
  <si>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</si>
  <si>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</si>
  <si>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</si>
  <si>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</si>
  <si>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</si>
  <si>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</si>
  <si>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</si>
  <si>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</si>
  <si>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</si>
  <si>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</si>
  <si>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</si>
  <si>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</si>
  <si>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</si>
  <si>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</si>
  <si>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</si>
  <si>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</si>
  <si>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</si>
  <si>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</si>
  <si>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</si>
  <si>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</si>
  <si>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</si>
  <si>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</si>
  <si>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</si>
  <si>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</si>
  <si>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</si>
  <si>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</si>
  <si>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</si>
  <si>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</si>
  <si>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</si>
  <si>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</si>
  <si>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</si>
  <si>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</si>
  <si>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</si>
  <si>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</si>
  <si>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</si>
  <si>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</si>
  <si>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</si>
  <si>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</si>
  <si>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</si>
  <si>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</si>
  <si>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</si>
  <si>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</si>
  <si>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</si>
  <si>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</si>
  <si>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</si>
  <si>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</si>
  <si>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</si>
  <si>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</si>
  <si>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</si>
  <si>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</si>
  <si>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</si>
  <si>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</si>
  <si>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</si>
  <si>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</si>
  <si>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</si>
  <si>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</si>
  <si>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</si>
  <si>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</si>
  <si>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</si>
  <si>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</si>
  <si>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</si>
  <si>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</si>
  <si>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</si>
  <si>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</si>
  <si>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</si>
  <si>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</si>
  <si>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</si>
  <si>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</si>
  <si>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</si>
  <si>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</si>
  <si>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</si>
  <si>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</si>
  <si>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</si>
  <si>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</si>
  <si>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</si>
  <si>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</si>
  <si>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</si>
  <si>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</si>
  <si>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</si>
  <si>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</si>
  <si>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</si>
  <si>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</si>
  <si>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</si>
  <si>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</si>
  <si>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</si>
  <si>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</si>
  <si>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</si>
  <si>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</si>
  <si>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</si>
  <si>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</si>
  <si>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</si>
  <si>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</si>
  <si>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</si>
  <si>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</si>
  <si>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</si>
  <si>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</si>
  <si>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</si>
  <si>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</si>
  <si>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</si>
  <si>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</si>
  <si>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</si>
  <si>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</si>
  <si>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</si>
  <si>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</si>
  <si>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</si>
  <si>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</si>
  <si>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</si>
  <si>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</si>
  <si>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</si>
  <si>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</si>
  <si>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</si>
  <si>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</si>
  <si>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</si>
  <si>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</si>
  <si>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</si>
  <si>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</si>
  <si>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</si>
  <si>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</si>
  <si>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</si>
  <si>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</si>
  <si>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</si>
  <si>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</si>
  <si>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</si>
  <si>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</si>
  <si>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</si>
  <si>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</si>
  <si>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</si>
  <si>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</si>
  <si>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</si>
  <si>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</si>
  <si>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</si>
  <si>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</si>
  <si>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</si>
  <si>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</si>
  <si>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</si>
  <si>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</si>
  <si>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</si>
  <si>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</si>
  <si>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</si>
  <si>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</si>
  <si>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</si>
  <si>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</si>
  <si>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</si>
  <si>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</si>
  <si>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</si>
  <si>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</si>
  <si>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</si>
  <si>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</si>
  <si>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</si>
  <si>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</si>
  <si>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</si>
  <si>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</si>
  <si>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</si>
  <si>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</si>
  <si>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</si>
  <si>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</si>
  <si>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</si>
  <si>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</si>
  <si>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</si>
  <si>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</si>
  <si>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</si>
  <si>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</si>
  <si>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</si>
  <si>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</si>
  <si>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</si>
  <si>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</si>
  <si>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</si>
  <si>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</si>
  <si>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</si>
  <si>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</si>
  <si>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</si>
  <si>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</si>
  <si>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</si>
  <si>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</si>
  <si>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</si>
  <si>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</si>
  <si>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</si>
  <si>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</si>
  <si>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</si>
  <si>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</si>
  <si>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</si>
  <si>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</si>
  <si>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</si>
  <si>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</si>
  <si>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</si>
  <si>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</si>
  <si>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</si>
  <si>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</si>
  <si>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</si>
  <si>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</si>
  <si>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</si>
  <si>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</si>
  <si>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</si>
  <si>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</si>
  <si>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</si>
  <si>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</si>
  <si>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</si>
  <si>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</si>
  <si>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</si>
  <si>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</si>
  <si>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</si>
  <si>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</si>
  <si>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</si>
  <si>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</si>
  <si>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</si>
  <si>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</si>
  <si>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</si>
  <si>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</si>
  <si>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</si>
  <si>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</si>
  <si>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</si>
  <si>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</si>
  <si>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</si>
  <si>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</si>
  <si>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</si>
  <si>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</si>
  <si>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</si>
  <si>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</si>
  <si>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</si>
  <si>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</si>
  <si>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</si>
  <si>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</si>
  <si>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</si>
  <si>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</si>
  <si>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</si>
  <si>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</si>
  <si>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</si>
  <si>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</si>
  <si>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</si>
  <si>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</si>
  <si>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</si>
  <si>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</si>
  <si>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</si>
  <si>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</si>
  <si>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</si>
  <si>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</si>
  <si>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</si>
  <si>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</si>
  <si>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</si>
  <si>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</si>
  <si>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</si>
  <si>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</si>
  <si>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</si>
  <si>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</si>
  <si>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</si>
  <si>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</si>
  <si>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</si>
  <si>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</si>
  <si>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</si>
  <si>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</si>
  <si>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</si>
  <si>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</si>
  <si>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</si>
  <si>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</si>
  <si>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</si>
  <si>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</si>
  <si>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</si>
  <si>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</si>
  <si>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</si>
  <si>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</si>
  <si>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</si>
  <si>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</si>
  <si>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</si>
  <si>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</si>
  <si>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</si>
  <si>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</si>
  <si>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</si>
  <si>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</si>
  <si>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</si>
  <si>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</si>
  <si>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</si>
  <si>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</si>
  <si>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</si>
  <si>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</si>
  <si>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</si>
  <si>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</si>
  <si>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</si>
  <si>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</si>
  <si>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</si>
  <si>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</si>
  <si>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</si>
  <si>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</si>
  <si>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</si>
  <si>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</si>
  <si>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</si>
  <si>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</si>
  <si>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</si>
  <si>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</si>
  <si>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</si>
  <si>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</si>
  <si>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</si>
  <si>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</si>
  <si>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</si>
  <si>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</si>
  <si>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</si>
  <si>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</si>
  <si>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</si>
  <si>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</si>
  <si>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</si>
  <si>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</si>
  <si>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</si>
  <si>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</si>
  <si>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</si>
  <si>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</si>
  <si>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</si>
  <si>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</si>
  <si>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</si>
  <si>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</si>
  <si>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</si>
  <si>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</si>
  <si>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</si>
  <si>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</si>
  <si>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</si>
  <si>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</si>
  <si>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</si>
  <si>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</si>
  <si>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</si>
  <si>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</si>
  <si>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</si>
  <si>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</si>
  <si>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</si>
  <si>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</si>
  <si>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</si>
  <si>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</si>
  <si>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</si>
  <si>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</si>
  <si>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</si>
  <si>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</si>
  <si>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</si>
  <si>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</si>
  <si>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</si>
  <si>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</si>
  <si>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</si>
  <si>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</si>
  <si>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</si>
  <si>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</si>
  <si>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</si>
  <si>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</si>
  <si>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</si>
  <si>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</si>
  <si>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</si>
  <si>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</si>
  <si>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</si>
  <si>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</si>
  <si>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</si>
  <si>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</si>
  <si>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</si>
  <si>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</si>
  <si>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</si>
  <si>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</si>
  <si>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</si>
  <si>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</si>
  <si>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</si>
  <si>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</si>
  <si>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</si>
  <si>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</si>
  <si>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</si>
  <si>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</si>
  <si>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</si>
  <si>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</si>
  <si>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</si>
  <si>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</si>
  <si>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</si>
  <si>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</si>
  <si>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</si>
  <si>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</si>
  <si>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</si>
  <si>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</si>
  <si>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</si>
  <si>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</si>
  <si>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</si>
  <si>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</si>
  <si>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</si>
  <si>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</si>
  <si>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</si>
  <si>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</si>
  <si>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</si>
  <si>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</si>
  <si>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</si>
  <si>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</si>
  <si>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</si>
  <si>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</si>
  <si>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</si>
  <si>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</si>
  <si>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</si>
  <si>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</si>
  <si>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</si>
  <si>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</si>
  <si>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</si>
  <si>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</si>
  <si>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</si>
  <si>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</si>
  <si>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</si>
  <si>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</si>
  <si>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</si>
  <si>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</si>
  <si>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</si>
  <si>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</si>
  <si>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</si>
  <si>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</si>
  <si>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</si>
  <si>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</si>
  <si>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</si>
  <si>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</si>
  <si>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</si>
  <si>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</si>
  <si>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</si>
  <si>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</si>
  <si>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</si>
  <si>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</si>
  <si>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</si>
  <si>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</si>
  <si>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</si>
  <si>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</si>
  <si>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</si>
  <si>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</si>
  <si>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</si>
  <si>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</si>
  <si>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</si>
  <si>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</si>
  <si>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</si>
  <si>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</si>
  <si>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</si>
  <si>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</si>
  <si>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</si>
  <si>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</si>
  <si>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</si>
  <si>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</si>
  <si>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</si>
  <si>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</si>
  <si>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</si>
  <si>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</si>
  <si>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</si>
  <si>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</si>
  <si>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</si>
  <si>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</si>
  <si>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</si>
  <si>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</si>
  <si>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</si>
  <si>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</si>
  <si>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</si>
  <si>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</si>
  <si>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</si>
  <si>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</si>
  <si>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</si>
  <si>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</si>
  <si>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</si>
  <si>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</si>
  <si>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</si>
  <si>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</si>
  <si>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</si>
  <si>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</si>
  <si>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</si>
  <si>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</si>
  <si>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</si>
  <si>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</si>
  <si>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</si>
  <si>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</si>
  <si>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</si>
  <si>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</si>
  <si>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</si>
  <si>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</si>
  <si>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</si>
  <si>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</si>
  <si>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</si>
  <si>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</si>
  <si>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</si>
  <si>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</si>
  <si>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</si>
  <si>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</si>
  <si>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</si>
  <si>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</si>
  <si>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</si>
  <si>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</si>
  <si>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</si>
  <si>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</si>
  <si>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</si>
  <si>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</si>
  <si>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</si>
  <si>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</si>
  <si>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</si>
  <si>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</si>
  <si>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</si>
  <si>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</si>
  <si>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</si>
  <si>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</si>
  <si>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</si>
  <si>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</si>
  <si>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</si>
  <si>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</si>
  <si>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</si>
  <si>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</si>
  <si>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</si>
  <si>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</si>
  <si>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</si>
  <si>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</si>
  <si>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</si>
  <si>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</si>
  <si>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</si>
  <si>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</si>
  <si>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</si>
  <si>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</si>
  <si>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</si>
  <si>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</si>
  <si>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</si>
  <si>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</si>
  <si>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</si>
  <si>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</si>
  <si>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</si>
  <si>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</si>
  <si>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</si>
  <si>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</si>
  <si>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</si>
  <si>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</si>
  <si>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</si>
  <si>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</si>
  <si>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</si>
  <si>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</si>
  <si>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IVANA GORANA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</si>
</sst>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1553985.33</v>
      </c>
      <c r="D2" s="6">
        <f>'PR-RAS'!E6</f>
        <v>1851443.44</v>
      </c>
      <c r="E2" s="6">
        <v>0</v>
      </c>
      <c r="F2" s="6">
        <v>0</v>
      </c>
      <c r="G2" s="7">
        <f t="shared" ref="G2:G264" si="0">(B2/1000)*(C2*1+D2*2)</f>
        <v>5256.8722100000005</v>
      </c>
      <c r="H2" s="7">
        <f t="shared" ref="H2:H264" si="1">ABS(C2-ROUND(C2,0))+ABS(D2-ROUND(D2,0))</f>
        <v>0.77000000001862645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1361008.4800000002</v>
      </c>
      <c r="D46" s="1">
        <f>'PR-RAS'!E50</f>
        <v>1723684.89</v>
      </c>
      <c r="E46" s="1">
        <v>0</v>
      </c>
      <c r="F46" s="1">
        <v>0</v>
      </c>
      <c r="G46" s="2">
        <f t="shared" si="0"/>
        <v>216377.02169999998</v>
      </c>
      <c r="H46" s="2">
        <f t="shared" si="1"/>
        <v>0.59000000031664968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1287146.7300000002</v>
      </c>
      <c r="D64" s="1">
        <f>'PR-RAS'!E68</f>
        <v>1656606.5799999998</v>
      </c>
      <c r="E64" s="1">
        <v>0</v>
      </c>
      <c r="F64" s="1">
        <v>0</v>
      </c>
      <c r="G64" s="2">
        <f t="shared" si="0"/>
        <v>289822.67306999996</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1283619.3700000001</v>
      </c>
      <c r="D65" s="1">
        <f>'PR-RAS'!E69</f>
        <v>1653168.18</v>
      </c>
      <c r="E65" s="1">
        <v>0</v>
      </c>
      <c r="F65" s="1">
        <v>0</v>
      </c>
      <c r="G65" s="2">
        <f t="shared" si="0"/>
        <v>293757.16672000004</v>
      </c>
      <c r="H65" s="2">
        <f t="shared" si="1"/>
        <v>0.55000000004656613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3527.36</v>
      </c>
      <c r="D66" s="1">
        <f>'PR-RAS'!E70</f>
        <v>3438.4</v>
      </c>
      <c r="E66" s="1">
        <v>0</v>
      </c>
      <c r="F66" s="1">
        <v>0</v>
      </c>
      <c r="G66" s="2">
        <f t="shared" si="0"/>
        <v>676.2704</v>
      </c>
      <c r="H66" s="2">
        <f t="shared" si="1"/>
        <v>0.76000000000021828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36715.4</v>
      </c>
      <c r="D70" s="1">
        <f>'PR-RAS'!E74</f>
        <v>34852.550000000003</v>
      </c>
      <c r="E70" s="1">
        <v>0</v>
      </c>
      <c r="F70" s="1">
        <v>0</v>
      </c>
      <c r="G70" s="2">
        <f t="shared" si="0"/>
        <v>7343.0145000000002</v>
      </c>
      <c r="H70" s="2">
        <f t="shared" si="1"/>
        <v>0.84999999999854481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36715.4</v>
      </c>
      <c r="D71" s="1">
        <f>'PR-RAS'!E75</f>
        <v>34852.550000000003</v>
      </c>
      <c r="E71" s="1">
        <v>0</v>
      </c>
      <c r="F71" s="1">
        <v>0</v>
      </c>
      <c r="G71" s="2">
        <f t="shared" si="0"/>
        <v>7449.4350000000004</v>
      </c>
      <c r="H71" s="2">
        <f t="shared" si="1"/>
        <v>0.84999999999854481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37146.35</v>
      </c>
      <c r="D73" s="1">
        <f>'PR-RAS'!E77</f>
        <v>32225.759999999998</v>
      </c>
      <c r="E73" s="1">
        <v>0</v>
      </c>
      <c r="F73" s="1">
        <v>0</v>
      </c>
      <c r="G73" s="2">
        <f t="shared" si="0"/>
        <v>7315.0466399999987</v>
      </c>
      <c r="H73" s="2">
        <f t="shared" si="1"/>
        <v>0.59000000000014552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37146.35</v>
      </c>
      <c r="D76" s="1">
        <f>'PR-RAS'!E80</f>
        <v>32225.759999999998</v>
      </c>
      <c r="E76" s="1">
        <v>0</v>
      </c>
      <c r="F76" s="1">
        <v>0</v>
      </c>
      <c r="G76" s="2">
        <f t="shared" si="0"/>
        <v>7619.8402499999993</v>
      </c>
      <c r="H76" s="2">
        <f t="shared" si="1"/>
        <v>0.59000000000014552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6.21</v>
      </c>
      <c r="E78" s="1">
        <v>0</v>
      </c>
      <c r="F78" s="1">
        <v>0</v>
      </c>
      <c r="G78" s="2">
        <f t="shared" si="0"/>
        <v>0.95633999999999997</v>
      </c>
      <c r="H78" s="2">
        <f t="shared" si="1"/>
        <v>0.20999999999999996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6.21</v>
      </c>
      <c r="E79" s="1">
        <v>0</v>
      </c>
      <c r="F79" s="1">
        <v>0</v>
      </c>
      <c r="G79" s="2">
        <f t="shared" si="0"/>
        <v>0.96875999999999995</v>
      </c>
      <c r="H79" s="2">
        <f t="shared" si="1"/>
        <v>0.20999999999999996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6.21</v>
      </c>
      <c r="E81" s="1">
        <v>0</v>
      </c>
      <c r="F81" s="1">
        <v>0</v>
      </c>
      <c r="G81" s="2">
        <f t="shared" si="0"/>
        <v>0.99360000000000004</v>
      </c>
      <c r="H81" s="2">
        <f t="shared" si="1"/>
        <v>0.20999999999999996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719.65</v>
      </c>
      <c r="D102" s="1">
        <f>'PR-RAS'!E106</f>
        <v>589</v>
      </c>
      <c r="E102" s="1">
        <v>0</v>
      </c>
      <c r="F102" s="1">
        <v>0</v>
      </c>
      <c r="G102" s="2">
        <f t="shared" si="0"/>
        <v>191.66265000000001</v>
      </c>
      <c r="H102" s="2">
        <f t="shared" si="1"/>
        <v>0.35000000000002274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719.65</v>
      </c>
      <c r="D108" s="1">
        <f>'PR-RAS'!E112</f>
        <v>589</v>
      </c>
      <c r="E108" s="1">
        <v>0</v>
      </c>
      <c r="F108" s="1">
        <v>0</v>
      </c>
      <c r="G108" s="2">
        <f t="shared" si="0"/>
        <v>203.04855000000001</v>
      </c>
      <c r="H108" s="2">
        <f t="shared" si="1"/>
        <v>0.35000000000002274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719.65</v>
      </c>
      <c r="D113" s="1">
        <f>'PR-RAS'!E117</f>
        <v>589</v>
      </c>
      <c r="E113" s="1">
        <v>0</v>
      </c>
      <c r="F113" s="1">
        <v>0</v>
      </c>
      <c r="G113" s="2">
        <f t="shared" si="0"/>
        <v>212.53680000000003</v>
      </c>
      <c r="H113" s="2">
        <f t="shared" si="1"/>
        <v>0.35000000000002274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19189.919999999998</v>
      </c>
      <c r="D120" s="1">
        <f>'PR-RAS'!E124</f>
        <v>12402.34</v>
      </c>
      <c r="E120" s="1">
        <v>0</v>
      </c>
      <c r="F120" s="1">
        <v>0</v>
      </c>
      <c r="G120" s="2">
        <f t="shared" si="0"/>
        <v>5235.3573999999999</v>
      </c>
      <c r="H120" s="2">
        <f t="shared" si="1"/>
        <v>0.42000000000189175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8928.51</v>
      </c>
      <c r="D121" s="1">
        <f>'PR-RAS'!E125</f>
        <v>5174.08</v>
      </c>
      <c r="E121" s="1">
        <v>0</v>
      </c>
      <c r="F121" s="1">
        <v>0</v>
      </c>
      <c r="G121" s="2">
        <f t="shared" si="0"/>
        <v>2313.2003999999997</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8928.51</v>
      </c>
      <c r="D123" s="1">
        <f>'PR-RAS'!E127</f>
        <v>5174.08</v>
      </c>
      <c r="E123" s="1">
        <v>0</v>
      </c>
      <c r="F123" s="1">
        <v>0</v>
      </c>
      <c r="G123" s="2">
        <f t="shared" si="0"/>
        <v>2351.7537399999997</v>
      </c>
      <c r="H123" s="2">
        <f t="shared" si="1"/>
        <v>0.56999999999970896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10261.41</v>
      </c>
      <c r="D124" s="1">
        <f>'PR-RAS'!E128</f>
        <v>7228.26</v>
      </c>
      <c r="E124" s="1">
        <v>0</v>
      </c>
      <c r="F124" s="1">
        <v>0</v>
      </c>
      <c r="G124" s="2">
        <f t="shared" si="0"/>
        <v>3040.30539</v>
      </c>
      <c r="H124" s="2">
        <f t="shared" si="1"/>
        <v>0.67000000000007276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10261.41</v>
      </c>
      <c r="D125" s="1">
        <f>'PR-RAS'!E129</f>
        <v>7228.26</v>
      </c>
      <c r="E125" s="1">
        <v>0</v>
      </c>
      <c r="F125" s="1">
        <v>0</v>
      </c>
      <c r="G125" s="2">
        <f t="shared" si="0"/>
        <v>3065.0233200000002</v>
      </c>
      <c r="H125" s="2">
        <f t="shared" si="1"/>
        <v>0.67000000000007276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173019.5</v>
      </c>
      <c r="D129" s="1">
        <f>'PR-RAS'!E133</f>
        <v>114429</v>
      </c>
      <c r="E129" s="1">
        <v>0</v>
      </c>
      <c r="F129" s="1">
        <v>0</v>
      </c>
      <c r="G129" s="2">
        <f t="shared" si="0"/>
        <v>51440.32</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173019.5</v>
      </c>
      <c r="D130" s="1">
        <f>'PR-RAS'!E134</f>
        <v>114429</v>
      </c>
      <c r="E130" s="1">
        <v>0</v>
      </c>
      <c r="F130" s="1">
        <v>0</v>
      </c>
      <c r="G130" s="2">
        <f t="shared" si="0"/>
        <v>51842.197500000002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113027.87</v>
      </c>
      <c r="D131" s="1">
        <f>'PR-RAS'!E135</f>
        <v>114322.65</v>
      </c>
      <c r="E131" s="1">
        <v>0</v>
      </c>
      <c r="F131" s="1">
        <v>0</v>
      </c>
      <c r="G131" s="2">
        <f t="shared" si="0"/>
        <v>44417.5121</v>
      </c>
      <c r="H131" s="2">
        <f t="shared" si="1"/>
        <v>0.48000000001047738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59991.63</v>
      </c>
      <c r="D132" s="1">
        <f>'PR-RAS'!E136</f>
        <v>106.35</v>
      </c>
      <c r="E132" s="1">
        <v>0</v>
      </c>
      <c r="F132" s="1">
        <v>0</v>
      </c>
      <c r="G132" s="2">
        <f t="shared" si="0"/>
        <v>7886.7672299999995</v>
      </c>
      <c r="H132" s="2">
        <f t="shared" si="1"/>
        <v>0.72000000000261366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47.78</v>
      </c>
      <c r="D135" s="1">
        <f>'PR-RAS'!E139</f>
        <v>332</v>
      </c>
      <c r="E135" s="1">
        <v>0</v>
      </c>
      <c r="F135" s="1">
        <v>0</v>
      </c>
      <c r="G135" s="2">
        <f t="shared" si="0"/>
        <v>95.378520000000009</v>
      </c>
      <c r="H135" s="2">
        <f t="shared" si="1"/>
        <v>0.21999999999999886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47.78</v>
      </c>
      <c r="D146" s="1">
        <f>'PR-RAS'!E150</f>
        <v>332</v>
      </c>
      <c r="E146" s="1">
        <v>0</v>
      </c>
      <c r="F146" s="1">
        <v>0</v>
      </c>
      <c r="G146" s="2">
        <f t="shared" si="0"/>
        <v>103.20809999999999</v>
      </c>
      <c r="H146" s="2">
        <f t="shared" si="1"/>
        <v>0.21999999999999886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1449235.4500000002</v>
      </c>
      <c r="D147" s="1">
        <f>'PR-RAS'!E151</f>
        <v>1848079.2099999997</v>
      </c>
      <c r="E147" s="1">
        <v>0</v>
      </c>
      <c r="F147" s="1">
        <v>0</v>
      </c>
      <c r="G147" s="2">
        <f t="shared" si="0"/>
        <v>751227.50501999981</v>
      </c>
      <c r="H147" s="2">
        <f t="shared" si="1"/>
        <v>0.65999999991618097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1176398.8500000001</v>
      </c>
      <c r="D148" s="1">
        <f>'PR-RAS'!E152</f>
        <v>1530244.4899999998</v>
      </c>
      <c r="E148" s="1">
        <v>0</v>
      </c>
      <c r="F148" s="1">
        <v>0</v>
      </c>
      <c r="G148" s="2">
        <f t="shared" si="0"/>
        <v>622822.51101000002</v>
      </c>
      <c r="H148" s="2">
        <f t="shared" si="1"/>
        <v>0.63999999966472387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972314.8</v>
      </c>
      <c r="D149" s="1">
        <f>'PR-RAS'!E153</f>
        <v>1273485.2899999998</v>
      </c>
      <c r="E149" s="1">
        <v>0</v>
      </c>
      <c r="F149" s="1">
        <v>0</v>
      </c>
      <c r="G149" s="2">
        <f t="shared" si="0"/>
        <v>520854.23623999994</v>
      </c>
      <c r="H149" s="2">
        <f t="shared" si="1"/>
        <v>0.48999999975785613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956493.06</v>
      </c>
      <c r="D150" s="1">
        <f>'PR-RAS'!E154</f>
        <v>1250829.93</v>
      </c>
      <c r="E150" s="1">
        <v>0</v>
      </c>
      <c r="F150" s="1">
        <v>0</v>
      </c>
      <c r="G150" s="2">
        <f t="shared" si="0"/>
        <v>515264.78507999994</v>
      </c>
      <c r="H150" s="2">
        <f t="shared" si="1"/>
        <v>0.13000000012107193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8779.9500000000007</v>
      </c>
      <c r="D152" s="1">
        <f>'PR-RAS'!E156</f>
        <v>12816.92</v>
      </c>
      <c r="E152" s="1">
        <v>0</v>
      </c>
      <c r="F152" s="1">
        <v>0</v>
      </c>
      <c r="G152" s="2">
        <f t="shared" si="0"/>
        <v>5196.4822899999999</v>
      </c>
      <c r="H152" s="2">
        <f t="shared" si="1"/>
        <v>0.12999999999919964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7041.79</v>
      </c>
      <c r="D153" s="1">
        <f>'PR-RAS'!E157</f>
        <v>9838.44</v>
      </c>
      <c r="E153" s="1">
        <v>0</v>
      </c>
      <c r="F153" s="1">
        <v>0</v>
      </c>
      <c r="G153" s="2">
        <f t="shared" si="0"/>
        <v>4061.2378400000002</v>
      </c>
      <c r="H153" s="2">
        <f t="shared" si="1"/>
        <v>0.6500000000005457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44244.62</v>
      </c>
      <c r="D154" s="1">
        <f>'PR-RAS'!E158</f>
        <v>54774.82</v>
      </c>
      <c r="E154" s="1">
        <v>0</v>
      </c>
      <c r="F154" s="1">
        <v>0</v>
      </c>
      <c r="G154" s="2">
        <f t="shared" si="0"/>
        <v>23530.521780000003</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159839.43</v>
      </c>
      <c r="D155" s="1">
        <f>'PR-RAS'!E159</f>
        <v>201984.38</v>
      </c>
      <c r="E155" s="1">
        <v>0</v>
      </c>
      <c r="F155" s="1">
        <v>0</v>
      </c>
      <c r="G155" s="2">
        <f t="shared" si="0"/>
        <v>86826.461259999996</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159839.43</v>
      </c>
      <c r="D157" s="1">
        <f>'PR-RAS'!E161</f>
        <v>201984.38</v>
      </c>
      <c r="E157" s="1">
        <v>0</v>
      </c>
      <c r="F157" s="1">
        <v>0</v>
      </c>
      <c r="G157" s="2">
        <f t="shared" si="0"/>
        <v>87954.077639999989</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153337.79999999999</v>
      </c>
      <c r="D159" s="1">
        <f>'PR-RAS'!E163</f>
        <v>190317.78</v>
      </c>
      <c r="E159" s="1">
        <v>0</v>
      </c>
      <c r="F159" s="1">
        <v>0</v>
      </c>
      <c r="G159" s="2">
        <f t="shared" si="0"/>
        <v>84367.79088</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28333.72</v>
      </c>
      <c r="D160" s="1">
        <f>'PR-RAS'!E164</f>
        <v>60603.689999999995</v>
      </c>
      <c r="E160" s="1">
        <v>0</v>
      </c>
      <c r="F160" s="1">
        <v>0</v>
      </c>
      <c r="G160" s="2">
        <f t="shared" si="0"/>
        <v>23777.034899999995</v>
      </c>
      <c r="H160" s="2">
        <f t="shared" si="1"/>
        <v>0.5900000000037835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9570.68</v>
      </c>
      <c r="D161" s="1">
        <f>'PR-RAS'!E165</f>
        <v>32336.32</v>
      </c>
      <c r="E161" s="1">
        <v>0</v>
      </c>
      <c r="F161" s="1">
        <v>0</v>
      </c>
      <c r="G161" s="2">
        <f t="shared" si="0"/>
        <v>11878.931200000001</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15893.95</v>
      </c>
      <c r="D162" s="1">
        <f>'PR-RAS'!E166</f>
        <v>19654.689999999999</v>
      </c>
      <c r="E162" s="1">
        <v>0</v>
      </c>
      <c r="F162" s="1">
        <v>0</v>
      </c>
      <c r="G162" s="2">
        <f t="shared" si="0"/>
        <v>8887.7361300000011</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1307.99</v>
      </c>
      <c r="D163" s="1">
        <f>'PR-RAS'!E167</f>
        <v>6394.5</v>
      </c>
      <c r="E163" s="1">
        <v>0</v>
      </c>
      <c r="F163" s="1">
        <v>0</v>
      </c>
      <c r="G163" s="2">
        <f t="shared" si="0"/>
        <v>2283.7123799999999</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1561.1</v>
      </c>
      <c r="D164" s="1">
        <f>'PR-RAS'!E168</f>
        <v>2218.1799999999998</v>
      </c>
      <c r="E164" s="1">
        <v>0</v>
      </c>
      <c r="F164" s="1">
        <v>0</v>
      </c>
      <c r="G164" s="2">
        <f t="shared" si="0"/>
        <v>977.58597999999995</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47631.91</v>
      </c>
      <c r="D165" s="1">
        <f>'PR-RAS'!E169</f>
        <v>51637.61</v>
      </c>
      <c r="E165" s="1">
        <v>0</v>
      </c>
      <c r="F165" s="1">
        <v>0</v>
      </c>
      <c r="G165" s="2">
        <f t="shared" si="0"/>
        <v>24748.769320000003</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11698.74</v>
      </c>
      <c r="D166" s="1">
        <f>'PR-RAS'!E170</f>
        <v>14143.35</v>
      </c>
      <c r="E166" s="1">
        <v>0</v>
      </c>
      <c r="F166" s="1">
        <v>0</v>
      </c>
      <c r="G166" s="2">
        <f t="shared" si="0"/>
        <v>6597.597600000001</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5639.35</v>
      </c>
      <c r="D167" s="1">
        <f>'PR-RAS'!E171</f>
        <v>5551.08</v>
      </c>
      <c r="E167" s="1">
        <v>0</v>
      </c>
      <c r="F167" s="1">
        <v>0</v>
      </c>
      <c r="G167" s="2">
        <f t="shared" si="0"/>
        <v>2779.0906600000003</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23755.74</v>
      </c>
      <c r="D168" s="1">
        <f>'PR-RAS'!E172</f>
        <v>24454.639999999999</v>
      </c>
      <c r="E168" s="1">
        <v>0</v>
      </c>
      <c r="F168" s="1">
        <v>0</v>
      </c>
      <c r="G168" s="2">
        <f t="shared" si="0"/>
        <v>12135.058340000001</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2044.97</v>
      </c>
      <c r="D169" s="1">
        <f>'PR-RAS'!E173</f>
        <v>3718.69</v>
      </c>
      <c r="E169" s="1">
        <v>0</v>
      </c>
      <c r="F169" s="1">
        <v>0</v>
      </c>
      <c r="G169" s="2">
        <f t="shared" si="0"/>
        <v>1593.0348000000001</v>
      </c>
      <c r="H169" s="2">
        <f t="shared" si="1"/>
        <v>0.33999999999991815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3323.74</v>
      </c>
      <c r="D170" s="1">
        <f>'PR-RAS'!E174</f>
        <v>3492.96</v>
      </c>
      <c r="E170" s="1">
        <v>0</v>
      </c>
      <c r="F170" s="1">
        <v>0</v>
      </c>
      <c r="G170" s="2">
        <f t="shared" si="0"/>
        <v>1742.3325400000001</v>
      </c>
      <c r="H170" s="2">
        <f t="shared" si="1"/>
        <v>0.3000000000001819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1169.3699999999999</v>
      </c>
      <c r="D172" s="1">
        <f>'PR-RAS'!E176</f>
        <v>276.89</v>
      </c>
      <c r="E172" s="1">
        <v>0</v>
      </c>
      <c r="F172" s="1">
        <v>0</v>
      </c>
      <c r="G172" s="2">
        <f t="shared" si="0"/>
        <v>294.65865000000002</v>
      </c>
      <c r="H172" s="2">
        <f t="shared" si="1"/>
        <v>0.4799999999999045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68927.51999999999</v>
      </c>
      <c r="D173" s="1">
        <f>'PR-RAS'!E177</f>
        <v>71419.429999999993</v>
      </c>
      <c r="E173" s="1">
        <v>0</v>
      </c>
      <c r="F173" s="1">
        <v>0</v>
      </c>
      <c r="G173" s="2">
        <f t="shared" si="0"/>
        <v>36423.817359999994</v>
      </c>
      <c r="H173" s="2">
        <f t="shared" si="1"/>
        <v>0.91000000000349246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31614.16</v>
      </c>
      <c r="D174" s="1">
        <f>'PR-RAS'!E178</f>
        <v>31683.43</v>
      </c>
      <c r="E174" s="1">
        <v>0</v>
      </c>
      <c r="F174" s="1">
        <v>0</v>
      </c>
      <c r="G174" s="2">
        <f t="shared" si="0"/>
        <v>16431.71646</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14464.57</v>
      </c>
      <c r="D175" s="1">
        <f>'PR-RAS'!E179</f>
        <v>17543.11</v>
      </c>
      <c r="E175" s="1">
        <v>0</v>
      </c>
      <c r="F175" s="1">
        <v>0</v>
      </c>
      <c r="G175" s="2">
        <f t="shared" si="0"/>
        <v>8621.8374599999988</v>
      </c>
      <c r="H175" s="2">
        <f t="shared" si="1"/>
        <v>0.54000000000087311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954.88</v>
      </c>
      <c r="E176" s="1">
        <v>0</v>
      </c>
      <c r="F176" s="1">
        <v>0</v>
      </c>
      <c r="G176" s="2">
        <f t="shared" si="0"/>
        <v>378.81199999999995</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8690.36</v>
      </c>
      <c r="D177" s="1">
        <f>'PR-RAS'!E181</f>
        <v>10113.68</v>
      </c>
      <c r="E177" s="1">
        <v>0</v>
      </c>
      <c r="F177" s="1">
        <v>0</v>
      </c>
      <c r="G177" s="2">
        <f t="shared" si="0"/>
        <v>5089.51872</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2503.41</v>
      </c>
      <c r="D179" s="1">
        <f>'PR-RAS'!E183</f>
        <v>3927.6</v>
      </c>
      <c r="E179" s="1">
        <v>0</v>
      </c>
      <c r="F179" s="1">
        <v>0</v>
      </c>
      <c r="G179" s="2">
        <f t="shared" si="0"/>
        <v>1843.83258</v>
      </c>
      <c r="H179" s="2">
        <f t="shared" si="1"/>
        <v>0.80999999999994543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4418.8900000000003</v>
      </c>
      <c r="D180" s="1">
        <f>'PR-RAS'!E184</f>
        <v>3616.11</v>
      </c>
      <c r="E180" s="1">
        <v>0</v>
      </c>
      <c r="F180" s="1">
        <v>0</v>
      </c>
      <c r="G180" s="2">
        <f t="shared" si="0"/>
        <v>2085.5486900000001</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4037.15</v>
      </c>
      <c r="D181" s="1">
        <f>'PR-RAS'!E185</f>
        <v>1759.51</v>
      </c>
      <c r="E181" s="1">
        <v>0</v>
      </c>
      <c r="F181" s="1">
        <v>0</v>
      </c>
      <c r="G181" s="2">
        <f t="shared" si="0"/>
        <v>1360.1106</v>
      </c>
      <c r="H181" s="2">
        <f t="shared" si="1"/>
        <v>0.64000000000010004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2944.1</v>
      </c>
      <c r="D182" s="1">
        <f>'PR-RAS'!E186</f>
        <v>1821.11</v>
      </c>
      <c r="E182" s="1">
        <v>0</v>
      </c>
      <c r="F182" s="1">
        <v>0</v>
      </c>
      <c r="G182" s="2">
        <f t="shared" si="0"/>
        <v>1192.12392</v>
      </c>
      <c r="H182" s="2">
        <f t="shared" si="1"/>
        <v>0.20999999999980901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2245.3200000000002</v>
      </c>
      <c r="E183" s="1">
        <v>0</v>
      </c>
      <c r="F183" s="1">
        <v>0</v>
      </c>
      <c r="G183" s="2">
        <f t="shared" si="0"/>
        <v>817.29648000000009</v>
      </c>
      <c r="H183" s="2">
        <f t="shared" si="1"/>
        <v>0.32000000000016371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8444.65</v>
      </c>
      <c r="D184" s="1">
        <f>'PR-RAS'!E188</f>
        <v>4411.7299999999996</v>
      </c>
      <c r="E184" s="1">
        <v>0</v>
      </c>
      <c r="F184" s="1">
        <v>0</v>
      </c>
      <c r="G184" s="2">
        <f t="shared" si="0"/>
        <v>3160.0641300000002</v>
      </c>
      <c r="H184" s="2">
        <f t="shared" si="1"/>
        <v>0.62000000000080036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1750.62</v>
      </c>
      <c r="D186" s="1">
        <f>'PR-RAS'!E190</f>
        <v>910.11</v>
      </c>
      <c r="E186" s="1">
        <v>0</v>
      </c>
      <c r="F186" s="1">
        <v>0</v>
      </c>
      <c r="G186" s="2">
        <f t="shared" si="0"/>
        <v>660.60540000000003</v>
      </c>
      <c r="H186" s="2">
        <f t="shared" si="1"/>
        <v>0.49000000000012278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1911.4</v>
      </c>
      <c r="D187" s="1">
        <f>'PR-RAS'!E191</f>
        <v>1007.68</v>
      </c>
      <c r="E187" s="1">
        <v>0</v>
      </c>
      <c r="F187" s="1">
        <v>0</v>
      </c>
      <c r="G187" s="2">
        <f t="shared" si="0"/>
        <v>730.37736000000007</v>
      </c>
      <c r="H187" s="2">
        <f t="shared" si="1"/>
        <v>0.72000000000014097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114.36</v>
      </c>
      <c r="D188" s="1">
        <f>'PR-RAS'!E192</f>
        <v>78.09</v>
      </c>
      <c r="E188" s="1">
        <v>0</v>
      </c>
      <c r="F188" s="1">
        <v>0</v>
      </c>
      <c r="G188" s="2">
        <f t="shared" si="0"/>
        <v>50.590980000000002</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2508.77</v>
      </c>
      <c r="D189" s="1">
        <f>'PR-RAS'!E193</f>
        <v>27</v>
      </c>
      <c r="E189" s="1">
        <v>0</v>
      </c>
      <c r="F189" s="1">
        <v>0</v>
      </c>
      <c r="G189" s="2">
        <f t="shared" si="0"/>
        <v>481.80076000000003</v>
      </c>
      <c r="H189" s="2">
        <f t="shared" si="1"/>
        <v>0.23000000000001819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2159.5</v>
      </c>
      <c r="D191" s="1">
        <f>'PR-RAS'!E195</f>
        <v>2388.85</v>
      </c>
      <c r="E191" s="1">
        <v>0</v>
      </c>
      <c r="F191" s="1">
        <v>0</v>
      </c>
      <c r="G191" s="2">
        <f t="shared" si="0"/>
        <v>1318.068</v>
      </c>
      <c r="H191" s="2">
        <f t="shared" si="1"/>
        <v>0.65000000000009095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307.41000000000003</v>
      </c>
      <c r="D192" s="1">
        <f>'PR-RAS'!E196</f>
        <v>330.89</v>
      </c>
      <c r="E192" s="1">
        <v>0</v>
      </c>
      <c r="F192" s="1">
        <v>0</v>
      </c>
      <c r="G192" s="2">
        <f t="shared" si="0"/>
        <v>185.11529000000002</v>
      </c>
      <c r="H192" s="2">
        <f t="shared" si="1"/>
        <v>0.52000000000003865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307.41000000000003</v>
      </c>
      <c r="D206" s="1">
        <f>'PR-RAS'!E210</f>
        <v>330.89</v>
      </c>
      <c r="E206" s="1">
        <v>0</v>
      </c>
      <c r="F206" s="1">
        <v>0</v>
      </c>
      <c r="G206" s="2">
        <f t="shared" si="0"/>
        <v>198.68395000000001</v>
      </c>
      <c r="H206" s="2">
        <f t="shared" si="1"/>
        <v>0.52000000000003865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307.41000000000003</v>
      </c>
      <c r="D207" s="1">
        <f>'PR-RAS'!E211</f>
        <v>330.89</v>
      </c>
      <c r="E207" s="1">
        <v>0</v>
      </c>
      <c r="F207" s="1">
        <v>0</v>
      </c>
      <c r="G207" s="2">
        <f t="shared" si="0"/>
        <v>199.65314000000001</v>
      </c>
      <c r="H207" s="2">
        <f t="shared" si="1"/>
        <v>0.52000000000003865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118140.11</v>
      </c>
      <c r="D248" s="1">
        <f>'PR-RAS'!E252</f>
        <v>125837.34</v>
      </c>
      <c r="E248" s="1">
        <v>0</v>
      </c>
      <c r="F248" s="1">
        <v>0</v>
      </c>
      <c r="G248" s="2">
        <f t="shared" si="0"/>
        <v>91344.253129999997</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118140.11</v>
      </c>
      <c r="D255" s="1">
        <f>'PR-RAS'!E259</f>
        <v>125837.34</v>
      </c>
      <c r="E255" s="1">
        <v>0</v>
      </c>
      <c r="F255" s="1">
        <v>0</v>
      </c>
      <c r="G255" s="2">
        <f t="shared" si="0"/>
        <v>93932.956659999996</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118140.11</v>
      </c>
      <c r="D257" s="1">
        <f>'PR-RAS'!E261</f>
        <v>125837.34</v>
      </c>
      <c r="E257" s="1">
        <v>0</v>
      </c>
      <c r="F257" s="1">
        <v>0</v>
      </c>
      <c r="G257" s="2">
        <f t="shared" si="0"/>
        <v>94672.58623999999</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1051.28</v>
      </c>
      <c r="D259" s="1">
        <f>'PR-RAS'!E263</f>
        <v>1348.71</v>
      </c>
      <c r="E259" s="1">
        <v>0</v>
      </c>
      <c r="F259" s="1">
        <v>0</v>
      </c>
      <c r="G259" s="2">
        <f t="shared" si="0"/>
        <v>967.16459999999995</v>
      </c>
      <c r="H259" s="2">
        <f t="shared" si="1"/>
        <v>0.56999999999993634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1051.28</v>
      </c>
      <c r="D260" s="1">
        <f>'PR-RAS'!E264</f>
        <v>1348.71</v>
      </c>
      <c r="E260" s="1">
        <v>0</v>
      </c>
      <c r="F260" s="1">
        <v>0</v>
      </c>
      <c r="G260" s="2">
        <f t="shared" si="0"/>
        <v>970.91329999999994</v>
      </c>
      <c r="H260" s="2">
        <f t="shared" si="1"/>
        <v>0.56999999999993634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316</v>
      </c>
      <c r="E261" s="1">
        <v>0</v>
      </c>
      <c r="F261" s="1">
        <v>0</v>
      </c>
      <c r="G261" s="2">
        <f t="shared" si="0"/>
        <v>164.32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1051.28</v>
      </c>
      <c r="D262" s="1">
        <f>'PR-RAS'!E266</f>
        <v>1032.71</v>
      </c>
      <c r="E262" s="1">
        <v>0</v>
      </c>
      <c r="F262" s="1">
        <v>0</v>
      </c>
      <c r="G262" s="2">
        <f t="shared" si="0"/>
        <v>813.45870000000002</v>
      </c>
      <c r="H262" s="2">
        <f t="shared" si="1"/>
        <v>0.56999999999993634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1449235.4500000002</v>
      </c>
      <c r="D285" s="1">
        <f>'PR-RAS'!E289</f>
        <v>1848079.2099999997</v>
      </c>
      <c r="E285" s="1">
        <v>0</v>
      </c>
      <c r="F285" s="1">
        <v>0</v>
      </c>
      <c r="G285" s="2">
        <f t="shared" si="8"/>
        <v>1461291.8590799996</v>
      </c>
      <c r="H285" s="2">
        <f t="shared" si="9"/>
        <v>0.65999999991618097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104749.87999999989</v>
      </c>
      <c r="D286" s="1">
        <f>'PR-RAS'!E290</f>
        <v>3364.2300000002142</v>
      </c>
      <c r="E286" s="1">
        <v>0</v>
      </c>
      <c r="F286" s="1">
        <v>0</v>
      </c>
      <c r="G286" s="2">
        <f t="shared" si="8"/>
        <v>31771.326900000087</v>
      </c>
      <c r="H286" s="2">
        <f t="shared" si="9"/>
        <v>0.3500000003259629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22523.84</v>
      </c>
      <c r="D288" s="1">
        <f>'PR-RAS'!E292</f>
        <v>55279.92</v>
      </c>
      <c r="E288" s="1">
        <v>0</v>
      </c>
      <c r="F288" s="1">
        <v>0</v>
      </c>
      <c r="G288" s="2">
        <f t="shared" si="8"/>
        <v>38195.016159999992</v>
      </c>
      <c r="H288" s="2">
        <f t="shared" si="9"/>
        <v>0.24000000000160071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711.77</v>
      </c>
      <c r="D290" s="1">
        <f>'PR-RAS'!E294</f>
        <v>1155.1300000000001</v>
      </c>
      <c r="E290" s="1">
        <v>0</v>
      </c>
      <c r="F290" s="1">
        <v>0</v>
      </c>
      <c r="G290" s="2">
        <f t="shared" si="8"/>
        <v>873.36667</v>
      </c>
      <c r="H290" s="2">
        <f t="shared" si="9"/>
        <v>0.36000000000012733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284.82</v>
      </c>
      <c r="D291" s="1">
        <f>'PR-RAS'!E295</f>
        <v>1136.8800000000001</v>
      </c>
      <c r="E291" s="1">
        <v>0</v>
      </c>
      <c r="F291" s="1">
        <v>0</v>
      </c>
      <c r="G291" s="2">
        <f t="shared" si="8"/>
        <v>741.98820000000001</v>
      </c>
      <c r="H291" s="2">
        <f t="shared" si="9"/>
        <v>0.29999999999989768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71993.799999999988</v>
      </c>
      <c r="D345" s="1">
        <f>'PR-RAS'!E350</f>
        <v>14148.880000000001</v>
      </c>
      <c r="E345" s="1">
        <v>0</v>
      </c>
      <c r="F345" s="1">
        <v>0</v>
      </c>
      <c r="G345" s="2">
        <f t="shared" si="8"/>
        <v>34500.296639999993</v>
      </c>
      <c r="H345" s="2">
        <f t="shared" si="9"/>
        <v>0.3200000000106229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23314.67</v>
      </c>
      <c r="D358" s="1">
        <f>'PR-RAS'!E363</f>
        <v>14148.880000000001</v>
      </c>
      <c r="E358" s="1">
        <v>0</v>
      </c>
      <c r="F358" s="1">
        <v>0</v>
      </c>
      <c r="G358" s="2">
        <f t="shared" si="8"/>
        <v>18425.63751</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19566.14</v>
      </c>
      <c r="D364" s="1">
        <f>'PR-RAS'!E369</f>
        <v>10991.35</v>
      </c>
      <c r="E364" s="1">
        <v>0</v>
      </c>
      <c r="F364" s="1">
        <v>0</v>
      </c>
      <c r="G364" s="2">
        <f t="shared" si="8"/>
        <v>15082.228919999998</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13462.3</v>
      </c>
      <c r="D365" s="1">
        <f>'PR-RAS'!E370</f>
        <v>8161.59</v>
      </c>
      <c r="E365" s="1">
        <v>0</v>
      </c>
      <c r="F365" s="1">
        <v>0</v>
      </c>
      <c r="G365" s="2">
        <f t="shared" si="8"/>
        <v>10841.914719999999</v>
      </c>
      <c r="H365" s="2">
        <f t="shared" si="9"/>
        <v>0.70999999999912689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3962.5</v>
      </c>
      <c r="D367" s="1">
        <f>'PR-RAS'!E372</f>
        <v>1935</v>
      </c>
      <c r="E367" s="1">
        <v>0</v>
      </c>
      <c r="F367" s="1">
        <v>0</v>
      </c>
      <c r="G367" s="2">
        <f t="shared" si="8"/>
        <v>2866.6950000000002</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894.76</v>
      </c>
      <c r="E370" s="1">
        <v>0</v>
      </c>
      <c r="F370" s="1">
        <v>0</v>
      </c>
      <c r="G370" s="2">
        <f t="shared" si="8"/>
        <v>660.33287999999993</v>
      </c>
      <c r="H370" s="2">
        <f t="shared" si="9"/>
        <v>0.24000000000000909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2141.34</v>
      </c>
      <c r="D371" s="1">
        <f>'PR-RAS'!E376</f>
        <v>0</v>
      </c>
      <c r="E371" s="1">
        <v>0</v>
      </c>
      <c r="F371" s="1">
        <v>0</v>
      </c>
      <c r="G371" s="2">
        <f t="shared" si="8"/>
        <v>792.2958000000001</v>
      </c>
      <c r="H371" s="2">
        <f t="shared" si="9"/>
        <v>0.34000000000014552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3748.53</v>
      </c>
      <c r="D378" s="1">
        <f>'PR-RAS'!E383</f>
        <v>3157.53</v>
      </c>
      <c r="E378" s="1">
        <v>0</v>
      </c>
      <c r="F378" s="1">
        <v>0</v>
      </c>
      <c r="G378" s="2">
        <f t="shared" si="8"/>
        <v>3793.97343</v>
      </c>
      <c r="H378" s="2">
        <f t="shared" si="9"/>
        <v>0.93999999999959982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3748.53</v>
      </c>
      <c r="D379" s="1">
        <f>'PR-RAS'!E384</f>
        <v>3157.53</v>
      </c>
      <c r="E379" s="1">
        <v>0</v>
      </c>
      <c r="F379" s="1">
        <v>0</v>
      </c>
      <c r="G379" s="2">
        <f t="shared" si="8"/>
        <v>3804.0370200000002</v>
      </c>
      <c r="H379" s="2">
        <f t="shared" si="9"/>
        <v>0.93999999999959982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48679.13</v>
      </c>
      <c r="D397" s="1">
        <f>'PR-RAS'!E402</f>
        <v>0</v>
      </c>
      <c r="E397" s="1">
        <v>0</v>
      </c>
      <c r="F397" s="1">
        <v>0</v>
      </c>
      <c r="G397" s="2">
        <f t="shared" si="8"/>
        <v>19276.93548</v>
      </c>
      <c r="H397" s="2">
        <f t="shared" si="9"/>
        <v>0.12999999999738066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48679.13</v>
      </c>
      <c r="D398" s="1">
        <f>'PR-RAS'!E403</f>
        <v>0</v>
      </c>
      <c r="E398" s="1">
        <v>0</v>
      </c>
      <c r="F398" s="1">
        <v>0</v>
      </c>
      <c r="G398" s="2">
        <f t="shared" si="8"/>
        <v>19325.614610000001</v>
      </c>
      <c r="H398" s="2">
        <f t="shared" si="9"/>
        <v>0.12999999999738066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71993.799999999988</v>
      </c>
      <c r="D403" s="1">
        <f>'PR-RAS'!E408</f>
        <v>14148.880000000001</v>
      </c>
      <c r="E403" s="1">
        <v>0</v>
      </c>
      <c r="F403" s="1">
        <v>0</v>
      </c>
      <c r="G403" s="2">
        <f t="shared" si="8"/>
        <v>40317.207119999999</v>
      </c>
      <c r="H403" s="2">
        <f t="shared" si="9"/>
        <v>0.3200000000106229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1553985.33</v>
      </c>
      <c r="D407" s="1">
        <f>'PR-RAS'!E412</f>
        <v>1851443.44</v>
      </c>
      <c r="E407" s="1">
        <v>0</v>
      </c>
      <c r="F407" s="1">
        <v>0</v>
      </c>
      <c r="G407" s="2">
        <f t="shared" si="8"/>
        <v>2134290.1172600002</v>
      </c>
      <c r="H407" s="2">
        <f t="shared" si="9"/>
        <v>0.77000000001862645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1521229.2500000002</v>
      </c>
      <c r="D408" s="1">
        <f>'PR-RAS'!E413</f>
        <v>1862228.0899999996</v>
      </c>
      <c r="E408" s="1">
        <v>0</v>
      </c>
      <c r="F408" s="1">
        <v>0</v>
      </c>
      <c r="G408" s="2">
        <f t="shared" si="8"/>
        <v>2134993.9700099998</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32756.079999999842</v>
      </c>
      <c r="D409" s="1">
        <f>'PR-RAS'!E414</f>
        <v>0</v>
      </c>
      <c r="E409" s="1">
        <v>0</v>
      </c>
      <c r="F409" s="1">
        <v>0</v>
      </c>
      <c r="G409" s="2">
        <f t="shared" si="8"/>
        <v>13364.480639999934</v>
      </c>
      <c r="H409" s="2">
        <f t="shared" si="9"/>
        <v>7.9999999841675162E-2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10784.649999999674</v>
      </c>
      <c r="E410" s="1">
        <v>0</v>
      </c>
      <c r="F410" s="1">
        <v>0</v>
      </c>
      <c r="G410" s="2">
        <f t="shared" si="8"/>
        <v>8821.8436999997321</v>
      </c>
      <c r="H410" s="2">
        <f t="shared" si="9"/>
        <v>0.3500000003259629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22523.84</v>
      </c>
      <c r="D411" s="1">
        <f>'PR-RAS'!E416</f>
        <v>55279.92</v>
      </c>
      <c r="E411" s="1">
        <v>0</v>
      </c>
      <c r="F411" s="1">
        <v>0</v>
      </c>
      <c r="G411" s="2">
        <f t="shared" si="8"/>
        <v>54564.308799999992</v>
      </c>
      <c r="H411" s="2">
        <f t="shared" si="9"/>
        <v>0.24000000000160071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711.77</v>
      </c>
      <c r="D413" s="1">
        <f>'PR-RAS'!E418</f>
        <v>1155.1300000000001</v>
      </c>
      <c r="E413" s="1">
        <v>0</v>
      </c>
      <c r="F413" s="1">
        <v>0</v>
      </c>
      <c r="G413" s="2">
        <f t="shared" si="8"/>
        <v>1245.07636</v>
      </c>
      <c r="H413" s="2">
        <f t="shared" si="9"/>
        <v>0.36000000000012733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1553985.33</v>
      </c>
      <c r="D633" s="1">
        <f>'PR-RAS'!E639</f>
        <v>1851443.44</v>
      </c>
      <c r="E633" s="1">
        <v>0</v>
      </c>
      <c r="F633" s="1">
        <v>0</v>
      </c>
      <c r="G633" s="2">
        <f t="shared" si="10"/>
        <v>3322343.2367199999</v>
      </c>
      <c r="H633" s="2">
        <f t="shared" si="11"/>
        <v>0.77000000001862645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1521229.2500000002</v>
      </c>
      <c r="D634" s="1">
        <f>'PR-RAS'!E640</f>
        <v>1862228.0899999996</v>
      </c>
      <c r="E634" s="1">
        <v>0</v>
      </c>
      <c r="F634" s="1">
        <v>0</v>
      </c>
      <c r="G634" s="2">
        <f t="shared" si="10"/>
        <v>3320518.8771899999</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32756.079999999842</v>
      </c>
      <c r="D635" s="1">
        <f>'PR-RAS'!E641</f>
        <v>0</v>
      </c>
      <c r="E635" s="1">
        <v>0</v>
      </c>
      <c r="F635" s="1">
        <v>0</v>
      </c>
      <c r="G635" s="2">
        <f t="shared" si="10"/>
        <v>20767.354719999901</v>
      </c>
      <c r="H635" s="2">
        <f t="shared" si="11"/>
        <v>7.9999999841675162E-2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10784.649999999674</v>
      </c>
      <c r="E636" s="1">
        <v>0</v>
      </c>
      <c r="F636" s="1">
        <v>0</v>
      </c>
      <c r="G636" s="2">
        <f t="shared" si="10"/>
        <v>13696.505499999586</v>
      </c>
      <c r="H636" s="2">
        <f t="shared" si="11"/>
        <v>0.3500000003259629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22523.84</v>
      </c>
      <c r="D637" s="1">
        <f>'PR-RAS'!E643</f>
        <v>55279.92</v>
      </c>
      <c r="E637" s="1">
        <v>0</v>
      </c>
      <c r="F637" s="1">
        <v>0</v>
      </c>
      <c r="G637" s="2">
        <f t="shared" si="10"/>
        <v>84641.220480000004</v>
      </c>
      <c r="H637" s="2">
        <f t="shared" si="11"/>
        <v>0.24000000000160071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55279.919999999838</v>
      </c>
      <c r="D639" s="1">
        <f>'PR-RAS'!E645</f>
        <v>44495.270000000324</v>
      </c>
      <c r="E639" s="1">
        <v>0</v>
      </c>
      <c r="F639" s="1">
        <v>0</v>
      </c>
      <c r="G639" s="2">
        <f t="shared" si="10"/>
        <v>92044.553480000308</v>
      </c>
      <c r="H639" s="2">
        <f t="shared" si="11"/>
        <v>0.35000000048603397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116488.43</v>
      </c>
      <c r="D641" s="1">
        <f>'PR-RAS'!E647</f>
        <v>133565.1</v>
      </c>
      <c r="E641" s="1">
        <v>0</v>
      </c>
      <c r="F641" s="1">
        <v>0</v>
      </c>
      <c r="G641" s="2">
        <f t="shared" si="10"/>
        <v>245515.92320000002</v>
      </c>
      <c r="H641" s="2">
        <f t="shared" si="11"/>
        <v>0.52999999999883585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24710.44</v>
      </c>
      <c r="D642" s="1">
        <f>'PR-RAS'!E649</f>
        <v>43945.57</v>
      </c>
      <c r="E642" s="1">
        <v>0</v>
      </c>
      <c r="F642" s="1">
        <v>0</v>
      </c>
      <c r="G642" s="2">
        <f t="shared" si="10"/>
        <v>72177.612779999996</v>
      </c>
      <c r="H642" s="2">
        <f t="shared" si="11"/>
        <v>0.86999999999898137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399626.31</v>
      </c>
      <c r="D643" s="1">
        <f>'PR-RAS'!E650</f>
        <v>335191.64</v>
      </c>
      <c r="E643" s="1">
        <v>0</v>
      </c>
      <c r="F643" s="1">
        <v>0</v>
      </c>
      <c r="G643" s="2">
        <f t="shared" si="10"/>
        <v>686946.15678000008</v>
      </c>
      <c r="H643" s="2">
        <f t="shared" si="11"/>
        <v>0.66999999998370185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380391.18</v>
      </c>
      <c r="D644" s="1">
        <f>'PR-RAS'!E651</f>
        <v>334641.94</v>
      </c>
      <c r="E644" s="1">
        <v>0</v>
      </c>
      <c r="F644" s="1">
        <v>0</v>
      </c>
      <c r="G644" s="2">
        <f t="shared" si="10"/>
        <v>674941.06358000007</v>
      </c>
      <c r="H644" s="2">
        <f t="shared" si="11"/>
        <v>0.23999999999068677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43945.570000000007</v>
      </c>
      <c r="D645" s="1">
        <f>'PR-RAS'!E652</f>
        <v>44495.270000000019</v>
      </c>
      <c r="E645" s="1">
        <v>0</v>
      </c>
      <c r="F645" s="1">
        <v>0</v>
      </c>
      <c r="G645" s="2">
        <f t="shared" si="10"/>
        <v>85610.854840000029</v>
      </c>
      <c r="H645" s="2">
        <f t="shared" si="11"/>
        <v>0.70000000001164153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57</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54</v>
      </c>
      <c r="E649" s="1">
        <v>0</v>
      </c>
      <c r="F649" s="1">
        <v>0</v>
      </c>
      <c r="G649" s="2">
        <f t="shared" si="10"/>
        <v>105.62400000000001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1282842.3700000001</v>
      </c>
      <c r="D668" s="1">
        <f>'PR-RAS'!E675</f>
        <v>1652319.18</v>
      </c>
      <c r="E668" s="1">
        <v>0</v>
      </c>
      <c r="F668" s="1">
        <v>0</v>
      </c>
      <c r="G668" s="2">
        <f t="shared" si="10"/>
        <v>3059849.6469100006</v>
      </c>
      <c r="H668" s="2">
        <f t="shared" si="11"/>
        <v>0.55000000004656613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777</v>
      </c>
      <c r="D669" s="1">
        <f>'PR-RAS'!E676</f>
        <v>849</v>
      </c>
      <c r="E669" s="1">
        <v>0</v>
      </c>
      <c r="F669" s="1">
        <v>0</v>
      </c>
      <c r="G669" s="2">
        <f t="shared" si="10"/>
        <v>1653.3000000000002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3527.36</v>
      </c>
      <c r="D670" s="1">
        <f>'PR-RAS'!E677</f>
        <v>3438.4</v>
      </c>
      <c r="E670" s="1">
        <v>0</v>
      </c>
      <c r="F670" s="1">
        <v>0</v>
      </c>
      <c r="G670" s="2">
        <f t="shared" si="10"/>
        <v>6960.3830400000006</v>
      </c>
      <c r="H670" s="2">
        <f t="shared" si="11"/>
        <v>0.76000000000021828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36715.4</v>
      </c>
      <c r="D687" s="1">
        <f>'PR-RAS'!E694</f>
        <v>34852.550000000003</v>
      </c>
      <c r="E687" s="1">
        <v>0</v>
      </c>
      <c r="F687" s="1">
        <v>0</v>
      </c>
      <c r="G687" s="2">
        <f t="shared" si="10"/>
        <v>73004.463000000003</v>
      </c>
      <c r="H687" s="2">
        <f t="shared" si="11"/>
        <v>0.84999999999854481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719.65</v>
      </c>
      <c r="D705" s="1">
        <f>'PR-RAS'!E712</f>
        <v>273</v>
      </c>
      <c r="E705" s="1">
        <v>0</v>
      </c>
      <c r="F705" s="1">
        <v>0</v>
      </c>
      <c r="G705" s="2">
        <f t="shared" si="10"/>
        <v>891.01760000000002</v>
      </c>
      <c r="H705" s="2">
        <f t="shared" si="11"/>
        <v>0.35000000000002274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2172.44</v>
      </c>
      <c r="E709" s="1">
        <v>0</v>
      </c>
      <c r="F709" s="1">
        <v>0</v>
      </c>
      <c r="G709" s="2">
        <f t="shared" si="10"/>
        <v>3076.1750400000001</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1100.8900000000001</v>
      </c>
      <c r="D710" s="1">
        <f>'PR-RAS'!E717</f>
        <v>2648.64</v>
      </c>
      <c r="E710" s="1">
        <v>0</v>
      </c>
      <c r="F710" s="1">
        <v>0</v>
      </c>
      <c r="G710" s="2">
        <f t="shared" si="10"/>
        <v>4536.3025299999999</v>
      </c>
      <c r="H710" s="2">
        <f t="shared" si="11"/>
        <v>0.47000000000002728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15893.95</v>
      </c>
      <c r="D711" s="1">
        <f>'PR-RAS'!E718</f>
        <v>19654.689999999999</v>
      </c>
      <c r="E711" s="1">
        <v>0</v>
      </c>
      <c r="F711" s="1">
        <v>0</v>
      </c>
      <c r="G711" s="2">
        <f t="shared" si="10"/>
        <v>39194.364300000001</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2503.41</v>
      </c>
      <c r="D713" s="1">
        <f>'PR-RAS'!E720</f>
        <v>3927.6</v>
      </c>
      <c r="E713" s="1">
        <v>0</v>
      </c>
      <c r="F713" s="1">
        <v>0</v>
      </c>
      <c r="G713" s="2">
        <f t="shared" si="10"/>
        <v>7375.33032</v>
      </c>
      <c r="H713" s="2">
        <f t="shared" si="11"/>
        <v>0.80999999999994543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3194.1</v>
      </c>
      <c r="D715" s="1">
        <f>'PR-RAS'!E722</f>
        <v>2515.19</v>
      </c>
      <c r="E715" s="1">
        <v>0</v>
      </c>
      <c r="F715" s="1">
        <v>0</v>
      </c>
      <c r="G715" s="2">
        <f t="shared" si="10"/>
        <v>5872.2787199999993</v>
      </c>
      <c r="H715" s="2">
        <f t="shared" si="11"/>
        <v>0.28999999999996362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226.8</v>
      </c>
      <c r="D817" s="1">
        <f>'PR-RAS'!E824</f>
        <v>147.6</v>
      </c>
      <c r="E817" s="1">
        <v>0</v>
      </c>
      <c r="F817" s="1">
        <v>0</v>
      </c>
      <c r="G817" s="2">
        <f t="shared" si="18"/>
        <v>425.952</v>
      </c>
      <c r="H817" s="2">
        <f t="shared" si="19"/>
        <v>0.59999999999999432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96989.81</v>
      </c>
      <c r="D820" s="1">
        <f>'PR-RAS'!E827</f>
        <v>102354.14</v>
      </c>
      <c r="E820" s="1">
        <v>0</v>
      </c>
      <c r="F820" s="1">
        <v>0</v>
      </c>
      <c r="G820" s="2">
        <f t="shared" si="18"/>
        <v>247090.73570999995</v>
      </c>
      <c r="H820" s="2">
        <f t="shared" si="19"/>
        <v>0.33000000000174623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20923.5</v>
      </c>
      <c r="D821" s="1">
        <f>'PR-RAS'!E828</f>
        <v>23335.599999999999</v>
      </c>
      <c r="E821" s="1">
        <v>0</v>
      </c>
      <c r="F821" s="1">
        <v>0</v>
      </c>
      <c r="G821" s="2">
        <f t="shared" si="18"/>
        <v>55427.653999999995</v>
      </c>
      <c r="H821" s="2">
        <f t="shared" si="19"/>
        <v>0.90000000000145519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316</v>
      </c>
      <c r="E822" s="1">
        <v>0</v>
      </c>
      <c r="F822" s="1">
        <v>0</v>
      </c>
      <c r="G822" s="2">
        <f t="shared" si="18"/>
        <v>518.87199999999996</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1534243.57</v>
      </c>
      <c r="D984" s="6">
        <f>BILANCA!E6</f>
        <v>1682839.93</v>
      </c>
      <c r="E984" s="6">
        <v>0</v>
      </c>
      <c r="F984" s="6">
        <v>0</v>
      </c>
      <c r="G984" s="7">
        <f t="shared" ref="G984:G1241" si="22">B984/1000*C984+B984/500*D984</f>
        <v>4899.9234299999998</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1355990.99</v>
      </c>
      <c r="D985" s="1">
        <f>BILANCA!E7</f>
        <v>1503543.71</v>
      </c>
      <c r="E985" s="1">
        <v>0</v>
      </c>
      <c r="F985" s="1">
        <v>0</v>
      </c>
      <c r="G985" s="2">
        <f t="shared" si="22"/>
        <v>8726.1568200000002</v>
      </c>
      <c r="H985" s="2">
        <f t="shared" si="19"/>
        <v>0.30000000004656613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85845</v>
      </c>
      <c r="D986" s="1">
        <f>BILANCA!E8</f>
        <v>85845</v>
      </c>
      <c r="E986" s="1">
        <v>0</v>
      </c>
      <c r="F986" s="1">
        <v>0</v>
      </c>
      <c r="G986" s="2">
        <f t="shared" si="22"/>
        <v>772.60500000000002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85565.61</v>
      </c>
      <c r="D987" s="1">
        <f>BILANCA!E9</f>
        <v>85565.61</v>
      </c>
      <c r="E987" s="1">
        <v>0</v>
      </c>
      <c r="F987" s="1">
        <v>0</v>
      </c>
      <c r="G987" s="2">
        <f t="shared" si="22"/>
        <v>1026.7873200000001</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279.39</v>
      </c>
      <c r="D988" s="1">
        <f>BILANCA!E10</f>
        <v>279.39</v>
      </c>
      <c r="E988" s="1">
        <v>0</v>
      </c>
      <c r="F988" s="1">
        <v>0</v>
      </c>
      <c r="G988" s="2">
        <f t="shared" si="22"/>
        <v>4.1908499999999993</v>
      </c>
      <c r="H988" s="2">
        <f t="shared" si="19"/>
        <v>0.77999999999997272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1270145.99</v>
      </c>
      <c r="D990" s="1">
        <f>BILANCA!E12</f>
        <v>1417698.71</v>
      </c>
      <c r="E990" s="1">
        <v>0</v>
      </c>
      <c r="F990" s="1">
        <v>0</v>
      </c>
      <c r="G990" s="2">
        <f t="shared" si="22"/>
        <v>28738.803870000003</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1220733.06</v>
      </c>
      <c r="D991" s="1">
        <f>BILANCA!E13</f>
        <v>1297663.5699999998</v>
      </c>
      <c r="E991" s="1">
        <v>0</v>
      </c>
      <c r="F991" s="1">
        <v>0</v>
      </c>
      <c r="G991" s="2">
        <f t="shared" si="22"/>
        <v>30528.481599999999</v>
      </c>
      <c r="H991" s="2">
        <f t="shared" si="19"/>
        <v>0.49000000022351742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2051430.63</v>
      </c>
      <c r="D993" s="1">
        <f>BILANCA!E15</f>
        <v>2153961.2599999998</v>
      </c>
      <c r="E993" s="1">
        <v>0</v>
      </c>
      <c r="F993" s="1">
        <v>0</v>
      </c>
      <c r="G993" s="2">
        <f t="shared" si="22"/>
        <v>63593.531499999997</v>
      </c>
      <c r="H993" s="2">
        <f t="shared" si="19"/>
        <v>0.62999999988824129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830697.57</v>
      </c>
      <c r="D996" s="1">
        <f>BILANCA!E18</f>
        <v>856297.69</v>
      </c>
      <c r="E996" s="1">
        <v>0</v>
      </c>
      <c r="F996" s="1">
        <v>0</v>
      </c>
      <c r="G996" s="2">
        <f t="shared" si="22"/>
        <v>33062.808349999992</v>
      </c>
      <c r="H996" s="2">
        <f t="shared" si="19"/>
        <v>0.7400000001071021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49412.929999999964</v>
      </c>
      <c r="D997" s="1">
        <f>BILANCA!E19</f>
        <v>120035.14000000007</v>
      </c>
      <c r="E997" s="1">
        <v>0</v>
      </c>
      <c r="F997" s="1">
        <v>0</v>
      </c>
      <c r="G997" s="2">
        <f t="shared" si="22"/>
        <v>4052.7649400000014</v>
      </c>
      <c r="H997" s="2">
        <f t="shared" si="19"/>
        <v>0.21000000010826625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141798.46</v>
      </c>
      <c r="D998" s="1">
        <f>BILANCA!E20</f>
        <v>212591.17</v>
      </c>
      <c r="E998" s="1">
        <v>0</v>
      </c>
      <c r="F998" s="1">
        <v>0</v>
      </c>
      <c r="G998" s="2">
        <f t="shared" si="22"/>
        <v>8504.7119999999995</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3523.11</v>
      </c>
      <c r="D999" s="1">
        <f>BILANCA!E21</f>
        <v>3523.11</v>
      </c>
      <c r="E999" s="1">
        <v>0</v>
      </c>
      <c r="F999" s="1">
        <v>0</v>
      </c>
      <c r="G999" s="2">
        <f t="shared" si="22"/>
        <v>169.10928000000001</v>
      </c>
      <c r="H999" s="2">
        <f t="shared" si="19"/>
        <v>0.22000000000025466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79891.5</v>
      </c>
      <c r="D1000" s="1">
        <f>BILANCA!E22</f>
        <v>81826.5</v>
      </c>
      <c r="E1000" s="1">
        <v>0</v>
      </c>
      <c r="F1000" s="1">
        <v>0</v>
      </c>
      <c r="G1000" s="2">
        <f t="shared" si="22"/>
        <v>4140.2565000000004</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393.96</v>
      </c>
      <c r="D1001" s="1">
        <f>BILANCA!E23</f>
        <v>393.96</v>
      </c>
      <c r="E1001" s="1">
        <v>0</v>
      </c>
      <c r="F1001" s="1">
        <v>0</v>
      </c>
      <c r="G1001" s="2">
        <f t="shared" si="22"/>
        <v>21.27384</v>
      </c>
      <c r="H1001" s="2">
        <f t="shared" si="19"/>
        <v>8.0000000000040927E-2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739.27</v>
      </c>
      <c r="D1002" s="1">
        <f>BILANCA!E24</f>
        <v>739.27</v>
      </c>
      <c r="E1002" s="1">
        <v>0</v>
      </c>
      <c r="F1002" s="1">
        <v>0</v>
      </c>
      <c r="G1002" s="2">
        <f t="shared" si="22"/>
        <v>42.138390000000001</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34605.910000000003</v>
      </c>
      <c r="D1003" s="1">
        <f>BILANCA!E25</f>
        <v>99638.17</v>
      </c>
      <c r="E1003" s="1">
        <v>0</v>
      </c>
      <c r="F1003" s="1">
        <v>0</v>
      </c>
      <c r="G1003" s="2">
        <f t="shared" si="22"/>
        <v>4677.6450000000004</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25590.82</v>
      </c>
      <c r="D1004" s="1">
        <f>BILANCA!E26</f>
        <v>25590.82</v>
      </c>
      <c r="E1004" s="1">
        <v>0</v>
      </c>
      <c r="F1004" s="1">
        <v>0</v>
      </c>
      <c r="G1004" s="2">
        <f t="shared" si="22"/>
        <v>1612.2216600000002</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237130.1</v>
      </c>
      <c r="D1006" s="1">
        <f>BILANCA!E28</f>
        <v>304267.86</v>
      </c>
      <c r="E1006" s="1">
        <v>0</v>
      </c>
      <c r="F1006" s="1">
        <v>0</v>
      </c>
      <c r="G1006" s="2">
        <f t="shared" si="22"/>
        <v>19450.313859999998</v>
      </c>
      <c r="H1006" s="2">
        <f t="shared" si="19"/>
        <v>0.2400000000197906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83067.53</v>
      </c>
      <c r="D1014" s="1">
        <f>BILANCA!E36</f>
        <v>81139.789999999994</v>
      </c>
      <c r="E1014" s="1">
        <v>0</v>
      </c>
      <c r="F1014" s="1">
        <v>0</v>
      </c>
      <c r="G1014" s="2">
        <f t="shared" si="22"/>
        <v>7605.7604099999999</v>
      </c>
      <c r="H1014" s="2">
        <f t="shared" si="19"/>
        <v>0.680000000007567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83067.53</v>
      </c>
      <c r="D1018" s="1">
        <f>BILANCA!E40</f>
        <v>81139.789999999994</v>
      </c>
      <c r="E1018" s="1">
        <v>0</v>
      </c>
      <c r="F1018" s="1">
        <v>0</v>
      </c>
      <c r="G1018" s="2">
        <f t="shared" si="22"/>
        <v>8587.1488500000014</v>
      </c>
      <c r="H1018" s="2">
        <f t="shared" si="19"/>
        <v>0.680000000007567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98776.44</v>
      </c>
      <c r="D1032" s="1">
        <f>BILANCA!E54</f>
        <v>102120.76</v>
      </c>
      <c r="E1032" s="1">
        <v>0</v>
      </c>
      <c r="F1032" s="1">
        <v>0</v>
      </c>
      <c r="G1032" s="2">
        <f t="shared" si="22"/>
        <v>14847.88004</v>
      </c>
      <c r="H1032" s="2">
        <f t="shared" si="19"/>
        <v>0.680000000007567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98776.44</v>
      </c>
      <c r="D1033" s="1">
        <f>BILANCA!E55</f>
        <v>102120.76</v>
      </c>
      <c r="E1033" s="1">
        <v>0</v>
      </c>
      <c r="F1033" s="1">
        <v>0</v>
      </c>
      <c r="G1033" s="2">
        <f t="shared" si="22"/>
        <v>15150.898000000001</v>
      </c>
      <c r="H1033" s="2">
        <f t="shared" si="19"/>
        <v>0.680000000007567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178252.58</v>
      </c>
      <c r="D1046" s="1">
        <f>BILANCA!E68</f>
        <v>179296.22</v>
      </c>
      <c r="E1046" s="1">
        <v>0</v>
      </c>
      <c r="F1046" s="1">
        <v>0</v>
      </c>
      <c r="G1046" s="2">
        <f t="shared" si="22"/>
        <v>33821.236259999998</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43945.57</v>
      </c>
      <c r="D1047" s="1">
        <f>BILANCA!E69</f>
        <v>44495.27</v>
      </c>
      <c r="E1047" s="1">
        <v>0</v>
      </c>
      <c r="F1047" s="1">
        <v>0</v>
      </c>
      <c r="G1047" s="2">
        <f t="shared" si="22"/>
        <v>8507.911039999999</v>
      </c>
      <c r="H1047" s="2">
        <f t="shared" si="19"/>
        <v>0.69999999999708962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43945.57</v>
      </c>
      <c r="D1048" s="1">
        <f>BILANCA!E70</f>
        <v>44495.27</v>
      </c>
      <c r="E1048" s="1">
        <v>0</v>
      </c>
      <c r="F1048" s="1">
        <v>0</v>
      </c>
      <c r="G1048" s="2">
        <f t="shared" si="22"/>
        <v>8640.8471499999996</v>
      </c>
      <c r="H1048" s="2">
        <f t="shared" si="19"/>
        <v>0.69999999999708962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43945.57</v>
      </c>
      <c r="D1050" s="1">
        <f>BILANCA!E72</f>
        <v>44495.27</v>
      </c>
      <c r="E1050" s="1">
        <v>0</v>
      </c>
      <c r="F1050" s="1">
        <v>0</v>
      </c>
      <c r="G1050" s="2">
        <f t="shared" si="22"/>
        <v>8906.7193700000007</v>
      </c>
      <c r="H1050" s="2">
        <f t="shared" si="19"/>
        <v>0.69999999999708962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17106.810000000001</v>
      </c>
      <c r="D1056" s="1">
        <f>BILANCA!E78</f>
        <v>80.72</v>
      </c>
      <c r="E1056" s="1">
        <v>0</v>
      </c>
      <c r="F1056" s="1">
        <v>0</v>
      </c>
      <c r="G1056" s="2">
        <f t="shared" si="22"/>
        <v>1260.5822499999999</v>
      </c>
      <c r="H1056" s="2">
        <f t="shared" si="19"/>
        <v>0.46999999999869146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11389.6</v>
      </c>
      <c r="D1061" s="1">
        <f>BILANCA!E83</f>
        <v>0</v>
      </c>
      <c r="E1061" s="1">
        <v>0</v>
      </c>
      <c r="F1061" s="1">
        <v>0</v>
      </c>
      <c r="G1061" s="2">
        <f t="shared" si="22"/>
        <v>888.38880000000006</v>
      </c>
      <c r="H1061" s="2">
        <f t="shared" si="19"/>
        <v>0.3999999999996362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5717.21</v>
      </c>
      <c r="D1064" s="1">
        <f>BILANCA!E86</f>
        <v>80.72</v>
      </c>
      <c r="E1064" s="1">
        <v>0</v>
      </c>
      <c r="F1064" s="1">
        <v>0</v>
      </c>
      <c r="G1064" s="2">
        <f t="shared" si="22"/>
        <v>476.17065000000002</v>
      </c>
      <c r="H1064" s="2">
        <f t="shared" si="19"/>
        <v>0.49000000000003752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711.77</v>
      </c>
      <c r="D1124" s="1">
        <f>BILANCA!E146</f>
        <v>1155.1300000000001</v>
      </c>
      <c r="E1124" s="1">
        <v>0</v>
      </c>
      <c r="F1124" s="1">
        <v>0</v>
      </c>
      <c r="G1124" s="2">
        <f t="shared" si="22"/>
        <v>426.10622999999998</v>
      </c>
      <c r="H1124" s="2">
        <f t="shared" si="23"/>
        <v>0.36000000000012733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426.95</v>
      </c>
      <c r="D1137" s="1">
        <f>BILANCA!E159</f>
        <v>18.25</v>
      </c>
      <c r="E1137" s="1">
        <v>0</v>
      </c>
      <c r="F1137" s="1">
        <v>0</v>
      </c>
      <c r="G1137" s="2">
        <f t="shared" si="22"/>
        <v>71.371299999999991</v>
      </c>
      <c r="H1137" s="2">
        <f t="shared" si="23"/>
        <v>0.30000000000001137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284.82</v>
      </c>
      <c r="D1138" s="1">
        <f>BILANCA!E160</f>
        <v>1136.8800000000001</v>
      </c>
      <c r="E1138" s="1">
        <v>0</v>
      </c>
      <c r="F1138" s="1">
        <v>0</v>
      </c>
      <c r="G1138" s="2">
        <f t="shared" si="22"/>
        <v>396.57990000000007</v>
      </c>
      <c r="H1138" s="2">
        <f t="shared" si="23"/>
        <v>0.29999999999989768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116488.43</v>
      </c>
      <c r="D1148" s="1">
        <f>BILANCA!E170</f>
        <v>133565.1</v>
      </c>
      <c r="E1148" s="1">
        <v>0</v>
      </c>
      <c r="F1148" s="1">
        <v>0</v>
      </c>
      <c r="G1148" s="2">
        <f t="shared" si="22"/>
        <v>63297.073950000005</v>
      </c>
      <c r="H1148" s="2">
        <f t="shared" si="23"/>
        <v>0.52999999999883585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116488.43</v>
      </c>
      <c r="D1151" s="1">
        <f>BILANCA!E173</f>
        <v>133565.1</v>
      </c>
      <c r="E1151" s="1">
        <v>0</v>
      </c>
      <c r="F1151" s="1">
        <v>0</v>
      </c>
      <c r="G1151" s="2">
        <f t="shared" si="22"/>
        <v>64447.929840000012</v>
      </c>
      <c r="H1151" s="2">
        <f t="shared" si="23"/>
        <v>0.52999999999883585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1534243.5699999998</v>
      </c>
      <c r="D1152" s="1">
        <f>BILANCA!E175</f>
        <v>1682839.93</v>
      </c>
      <c r="E1152" s="1">
        <v>0</v>
      </c>
      <c r="F1152" s="1">
        <v>0</v>
      </c>
      <c r="G1152" s="2">
        <f t="shared" si="22"/>
        <v>828087.05966999999</v>
      </c>
      <c r="H1152" s="2">
        <f t="shared" si="23"/>
        <v>0.50000000023283064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122260.89000000001</v>
      </c>
      <c r="D1153" s="1">
        <f>BILANCA!E176</f>
        <v>133645.82</v>
      </c>
      <c r="E1153" s="1">
        <v>0</v>
      </c>
      <c r="F1153" s="1">
        <v>0</v>
      </c>
      <c r="G1153" s="2">
        <f t="shared" si="22"/>
        <v>66223.930099999998</v>
      </c>
      <c r="H1153" s="2">
        <f t="shared" si="23"/>
        <v>0.28999999997904524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122260.89000000001</v>
      </c>
      <c r="D1154" s="1">
        <f>BILANCA!E177</f>
        <v>133645.82</v>
      </c>
      <c r="E1154" s="1">
        <v>0</v>
      </c>
      <c r="F1154" s="1">
        <v>0</v>
      </c>
      <c r="G1154" s="2">
        <f t="shared" si="22"/>
        <v>66613.482630000013</v>
      </c>
      <c r="H1154" s="2">
        <f t="shared" si="23"/>
        <v>0.28999999997904524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108866.85</v>
      </c>
      <c r="D1155" s="1">
        <f>BILANCA!E178</f>
        <v>125025.59</v>
      </c>
      <c r="E1155" s="1">
        <v>0</v>
      </c>
      <c r="F1155" s="1">
        <v>0</v>
      </c>
      <c r="G1155" s="2">
        <f t="shared" si="22"/>
        <v>61733.901159999994</v>
      </c>
      <c r="H1155" s="2">
        <f t="shared" si="23"/>
        <v>0.55999999999767169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7603.98</v>
      </c>
      <c r="D1156" s="1">
        <f>BILANCA!E179</f>
        <v>8509.41</v>
      </c>
      <c r="E1156" s="1">
        <v>0</v>
      </c>
      <c r="F1156" s="1">
        <v>0</v>
      </c>
      <c r="G1156" s="2">
        <f t="shared" si="22"/>
        <v>4259.7443999999996</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72.849999999999994</v>
      </c>
      <c r="D1157" s="1">
        <f>BILANCA!E180</f>
        <v>30.1</v>
      </c>
      <c r="E1157" s="1">
        <v>0</v>
      </c>
      <c r="F1157" s="1">
        <v>0</v>
      </c>
      <c r="G1157" s="2">
        <f t="shared" si="22"/>
        <v>23.150700000000001</v>
      </c>
      <c r="H1157" s="2">
        <f t="shared" si="23"/>
        <v>0.25000000000000711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72.849999999999994</v>
      </c>
      <c r="D1160" s="1">
        <f>BILANCA!E183</f>
        <v>30.1</v>
      </c>
      <c r="E1160" s="1">
        <v>0</v>
      </c>
      <c r="F1160" s="1">
        <v>0</v>
      </c>
      <c r="G1160" s="2">
        <f t="shared" si="22"/>
        <v>23.549849999999999</v>
      </c>
      <c r="H1160" s="2">
        <f t="shared" si="23"/>
        <v>0.25000000000000711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5717.21</v>
      </c>
      <c r="D1165" s="1">
        <f>BILANCA!E188</f>
        <v>80.72</v>
      </c>
      <c r="E1165" s="1">
        <v>0</v>
      </c>
      <c r="F1165" s="1">
        <v>0</v>
      </c>
      <c r="G1165" s="2">
        <f t="shared" si="22"/>
        <v>1069.9143000000001</v>
      </c>
      <c r="H1165" s="2">
        <f t="shared" si="23"/>
        <v>0.49000000000003752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1411982.68</v>
      </c>
      <c r="D1214" s="1">
        <f>BILANCA!E237</f>
        <v>1549194.1099999999</v>
      </c>
      <c r="E1214" s="1">
        <v>0</v>
      </c>
      <c r="F1214" s="1">
        <v>0</v>
      </c>
      <c r="G1214" s="2">
        <f t="shared" si="22"/>
        <v>1041895.6779</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1355990.99</v>
      </c>
      <c r="D1215" s="1">
        <f>BILANCA!E238</f>
        <v>1503543.71</v>
      </c>
      <c r="E1215" s="1">
        <v>0</v>
      </c>
      <c r="F1215" s="1">
        <v>0</v>
      </c>
      <c r="G1215" s="2">
        <f t="shared" si="22"/>
        <v>1012234.1911200001</v>
      </c>
      <c r="H1215" s="2">
        <f t="shared" si="23"/>
        <v>0.30000000004656613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1355990.99</v>
      </c>
      <c r="D1216" s="1">
        <f>BILANCA!E239</f>
        <v>1503543.71</v>
      </c>
      <c r="E1216" s="1">
        <v>0</v>
      </c>
      <c r="F1216" s="1">
        <v>0</v>
      </c>
      <c r="G1216" s="2">
        <f t="shared" si="22"/>
        <v>1016597.26953</v>
      </c>
      <c r="H1216" s="2">
        <f t="shared" si="23"/>
        <v>0.30000000004656613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1355990.99</v>
      </c>
      <c r="D1217" s="1">
        <f>BILANCA!E240</f>
        <v>1503543.71</v>
      </c>
      <c r="E1217" s="1">
        <v>0</v>
      </c>
      <c r="F1217" s="1">
        <v>0</v>
      </c>
      <c r="G1217" s="2">
        <f t="shared" si="22"/>
        <v>1020960.34794</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55279.92</v>
      </c>
      <c r="D1222" s="1">
        <f>BILANCA!E245</f>
        <v>44495.27</v>
      </c>
      <c r="E1222" s="1">
        <v>0</v>
      </c>
      <c r="F1222" s="1">
        <v>0</v>
      </c>
      <c r="G1222" s="2">
        <f t="shared" si="22"/>
        <v>34480.639939999994</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55279.92</v>
      </c>
      <c r="D1223" s="1">
        <f>BILANCA!E246</f>
        <v>46561.02</v>
      </c>
      <c r="E1223" s="1">
        <v>0</v>
      </c>
      <c r="F1223" s="1">
        <v>0</v>
      </c>
      <c r="G1223" s="2">
        <f t="shared" si="22"/>
        <v>35616.470399999991</v>
      </c>
      <c r="H1223" s="2">
        <f t="shared" si="23"/>
        <v>9.9999999998544808E-2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55279.92</v>
      </c>
      <c r="D1224" s="1">
        <f>BILANCA!E247</f>
        <v>46561.02</v>
      </c>
      <c r="E1224" s="1">
        <v>0</v>
      </c>
      <c r="F1224" s="1">
        <v>0</v>
      </c>
      <c r="G1224" s="2">
        <f t="shared" si="22"/>
        <v>35764.872359999994</v>
      </c>
      <c r="H1224" s="2">
        <f t="shared" si="23"/>
        <v>9.9999999998544808E-2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2065.75</v>
      </c>
      <c r="E1227" s="1">
        <v>0</v>
      </c>
      <c r="F1227" s="1">
        <v>0</v>
      </c>
      <c r="G1227" s="2">
        <f t="shared" si="22"/>
        <v>1008.086</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2065.75</v>
      </c>
      <c r="E1229" s="1">
        <v>0</v>
      </c>
      <c r="F1229" s="1">
        <v>0</v>
      </c>
      <c r="G1229" s="2">
        <f t="shared" si="22"/>
        <v>1016.3489999999999</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711.77</v>
      </c>
      <c r="D1232" s="1">
        <f>BILANCA!E255</f>
        <v>1155.1300000000001</v>
      </c>
      <c r="E1232" s="1">
        <v>0</v>
      </c>
      <c r="F1232" s="1">
        <v>0</v>
      </c>
      <c r="G1232" s="2">
        <f t="shared" si="22"/>
        <v>752.48547000000008</v>
      </c>
      <c r="H1232" s="2">
        <f t="shared" si="23"/>
        <v>0.36000000000012733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38055.4</v>
      </c>
      <c r="D1236" s="1">
        <f>BILANCA!E259</f>
        <v>0</v>
      </c>
      <c r="E1236" s="1">
        <v>0</v>
      </c>
      <c r="F1236" s="1">
        <v>0</v>
      </c>
      <c r="G1236" s="2">
        <f t="shared" si="22"/>
        <v>9628.0162</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38055.4</v>
      </c>
      <c r="D1237" s="1">
        <f>BILANCA!E260</f>
        <v>0</v>
      </c>
      <c r="E1237" s="1">
        <v>0</v>
      </c>
      <c r="F1237" s="1">
        <v>0</v>
      </c>
      <c r="G1237" s="2">
        <f t="shared" si="22"/>
        <v>9666.0716000000011</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426.95</v>
      </c>
      <c r="D1240" s="1">
        <f>BILANCA!E264</f>
        <v>371.84</v>
      </c>
      <c r="E1240" s="1">
        <v>0</v>
      </c>
      <c r="F1240" s="1">
        <v>0</v>
      </c>
      <c r="G1240" s="2">
        <f t="shared" si="22"/>
        <v>300.85190999999998</v>
      </c>
      <c r="H1240" s="2">
        <f t="shared" si="23"/>
        <v>0.21000000000003638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284.82</v>
      </c>
      <c r="D1241" s="1">
        <f>BILANCA!E265</f>
        <v>783.29</v>
      </c>
      <c r="E1241" s="1">
        <v>0</v>
      </c>
      <c r="F1241" s="1">
        <v>0</v>
      </c>
      <c r="G1241" s="2">
        <f t="shared" si="22"/>
        <v>477.66120000000001</v>
      </c>
      <c r="H1241" s="2">
        <f t="shared" si="23"/>
        <v>0.46999999999997044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5717.21</v>
      </c>
      <c r="D1244" s="1">
        <f>BILANCA!E268</f>
        <v>80.72</v>
      </c>
      <c r="E1244" s="1">
        <v>0</v>
      </c>
      <c r="F1244" s="1">
        <v>0</v>
      </c>
      <c r="G1244" s="2">
        <f t="shared" si="24"/>
        <v>1534.3276499999999</v>
      </c>
      <c r="H1244" s="2">
        <f t="shared" si="23"/>
        <v>0.49000000000003752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122260.89</v>
      </c>
      <c r="D1264" s="1">
        <f>BILANCA!E288</f>
        <v>133645.82</v>
      </c>
      <c r="E1264" s="1">
        <v>0</v>
      </c>
      <c r="F1264" s="1">
        <v>0</v>
      </c>
      <c r="G1264" s="2">
        <f t="shared" si="24"/>
        <v>109464.26093000002</v>
      </c>
      <c r="H1264" s="2">
        <f t="shared" si="23"/>
        <v>0.28999999999359716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5717.21</v>
      </c>
      <c r="D1278" s="1">
        <f>BILANCA!E302</f>
        <v>80.72</v>
      </c>
      <c r="E1278" s="1">
        <v>0</v>
      </c>
      <c r="F1278" s="1">
        <v>0</v>
      </c>
      <c r="G1278" s="2">
        <f t="shared" si="24"/>
        <v>1734.2017499999999</v>
      </c>
      <c r="H1278" s="2">
        <f t="shared" si="23"/>
        <v>0.49000000000003752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1521229.25</v>
      </c>
      <c r="D1408" s="1">
        <f>'RAS-funkcijski'!E114</f>
        <v>1862228.0899999999</v>
      </c>
      <c r="E1408" s="1">
        <v>0</v>
      </c>
      <c r="F1408" s="1">
        <v>0</v>
      </c>
      <c r="G1408" s="2">
        <f t="shared" si="24"/>
        <v>577025.39729999995</v>
      </c>
      <c r="H1408" s="2">
        <f t="shared" si="27"/>
        <v>0.33999999985098839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1390296.75</v>
      </c>
      <c r="D1409" s="1">
        <f>'RAS-funkcijski'!E115</f>
        <v>1724982.14</v>
      </c>
      <c r="E1409" s="1">
        <v>0</v>
      </c>
      <c r="F1409" s="1">
        <v>0</v>
      </c>
      <c r="G1409" s="2">
        <f t="shared" si="24"/>
        <v>537268.97433</v>
      </c>
      <c r="H1409" s="2">
        <f t="shared" si="27"/>
        <v>0.38999999989755452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1390296.75</v>
      </c>
      <c r="D1411" s="1">
        <f>'RAS-funkcijski'!E117</f>
        <v>1724982.14</v>
      </c>
      <c r="E1411" s="1">
        <v>0</v>
      </c>
      <c r="F1411" s="1">
        <v>0</v>
      </c>
      <c r="G1411" s="2">
        <f t="shared" si="24"/>
        <v>546949.49638999999</v>
      </c>
      <c r="H1411" s="2">
        <f t="shared" si="27"/>
        <v>0.38999999989755452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130932.5</v>
      </c>
      <c r="D1420" s="1">
        <f>'RAS-funkcijski'!E126</f>
        <v>137245.95000000001</v>
      </c>
      <c r="E1420" s="1">
        <v>0</v>
      </c>
      <c r="F1420" s="1">
        <v>0</v>
      </c>
      <c r="G1420" s="2">
        <f t="shared" si="24"/>
        <v>49461.7768</v>
      </c>
      <c r="H1420" s="2">
        <f t="shared" si="27"/>
        <v>0.54999999998835847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1521229.25</v>
      </c>
      <c r="D1435" s="13">
        <f>'RAS-funkcijski'!E141</f>
        <v>1862228.0899999999</v>
      </c>
      <c r="E1435" s="13">
        <v>0</v>
      </c>
      <c r="F1435" s="13">
        <v>0</v>
      </c>
      <c r="G1435" s="14">
        <f t="shared" si="24"/>
        <v>718658.90390999999</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199546.01</v>
      </c>
      <c r="D1436" s="6">
        <f>'P-VRIO'!E5</f>
        <v>0</v>
      </c>
      <c r="E1436" s="6">
        <v>0</v>
      </c>
      <c r="F1436" s="6">
        <v>0</v>
      </c>
      <c r="G1436" s="7">
        <f t="shared" si="24"/>
        <v>199.54601000000002</v>
      </c>
      <c r="H1436" s="7">
        <f t="shared" si="27"/>
        <v>1.0000000009313226E-2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199546.01</v>
      </c>
      <c r="D1453" s="1">
        <f>'P-VRIO'!E22</f>
        <v>0</v>
      </c>
      <c r="E1453" s="1">
        <v>0</v>
      </c>
      <c r="F1453" s="1">
        <v>0</v>
      </c>
      <c r="G1453" s="2">
        <f t="shared" si="24"/>
        <v>3591.82818</v>
      </c>
      <c r="H1453" s="2">
        <f t="shared" si="27"/>
        <v>1.0000000009313226E-2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199546.01</v>
      </c>
      <c r="D1454" s="1">
        <f>'P-VRIO'!E23</f>
        <v>0</v>
      </c>
      <c r="E1454" s="1">
        <v>0</v>
      </c>
      <c r="F1454" s="1">
        <v>0</v>
      </c>
      <c r="G1454" s="2">
        <f t="shared" si="24"/>
        <v>3791.37419</v>
      </c>
      <c r="H1454" s="2">
        <f t="shared" si="27"/>
        <v>1.0000000009313226E-2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199546.01</v>
      </c>
      <c r="D1456" s="1">
        <f>'P-VRIO'!E25</f>
        <v>0</v>
      </c>
      <c r="E1456" s="1">
        <v>0</v>
      </c>
      <c r="F1456" s="1">
        <v>0</v>
      </c>
      <c r="G1456" s="2">
        <f t="shared" si="24"/>
        <v>4190.4662100000005</v>
      </c>
      <c r="H1456" s="2">
        <f t="shared" si="27"/>
        <v>1.0000000009313226E-2</v>
      </c>
      <c r="I1456" s="10">
        <f t="shared" si="30"/>
        <v>41.904662139026762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122260.89</v>
      </c>
      <c r="D1480" s="6"/>
      <c r="E1480" s="6">
        <v>0</v>
      </c>
      <c r="F1480" s="6">
        <v>0</v>
      </c>
      <c r="G1480" s="7">
        <f t="shared" ref="G1480:G1580" si="34">B1480/1000*C1480</f>
        <v>122.26089</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1886262.78</v>
      </c>
      <c r="D1481" s="1">
        <v>0</v>
      </c>
      <c r="E1481" s="1">
        <v>0</v>
      </c>
      <c r="F1481" s="1">
        <v>0</v>
      </c>
      <c r="G1481" s="2">
        <f t="shared" si="34"/>
        <v>3772.52556</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3527.37</v>
      </c>
      <c r="D1482" s="1">
        <v>0</v>
      </c>
      <c r="E1482" s="1">
        <v>0</v>
      </c>
      <c r="F1482" s="1">
        <v>0</v>
      </c>
      <c r="G1482" s="2">
        <f t="shared" si="34"/>
        <v>10.58211</v>
      </c>
      <c r="H1482" s="2">
        <f t="shared" si="35"/>
        <v>0.36999999999989086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1873982.53</v>
      </c>
      <c r="D1483" s="1">
        <v>0</v>
      </c>
      <c r="E1483" s="1">
        <v>0</v>
      </c>
      <c r="F1483" s="1">
        <v>0</v>
      </c>
      <c r="G1483" s="2">
        <f t="shared" si="34"/>
        <v>7495.93012</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1549930.6</v>
      </c>
      <c r="D1484" s="1">
        <v>0</v>
      </c>
      <c r="E1484" s="1">
        <v>0</v>
      </c>
      <c r="F1484" s="1">
        <v>0</v>
      </c>
      <c r="G1484" s="2">
        <f t="shared" si="34"/>
        <v>7749.6530000000002</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195783.95</v>
      </c>
      <c r="D1485" s="1">
        <v>0</v>
      </c>
      <c r="E1485" s="1">
        <v>0</v>
      </c>
      <c r="F1485" s="1">
        <v>0</v>
      </c>
      <c r="G1485" s="2">
        <f t="shared" si="34"/>
        <v>1174.7037</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288.14</v>
      </c>
      <c r="D1486" s="1">
        <v>0</v>
      </c>
      <c r="E1486" s="1">
        <v>0</v>
      </c>
      <c r="F1486" s="1">
        <v>0</v>
      </c>
      <c r="G1486" s="2">
        <f t="shared" si="34"/>
        <v>2.0169799999999998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126153.34</v>
      </c>
      <c r="D1489" s="1">
        <v>0</v>
      </c>
      <c r="E1489" s="1">
        <v>0</v>
      </c>
      <c r="F1489" s="1">
        <v>0</v>
      </c>
      <c r="G1489" s="2">
        <f t="shared" si="34"/>
        <v>1261.5334</v>
      </c>
      <c r="H1489" s="2">
        <f t="shared" si="35"/>
        <v>0.33999999999650754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1826.5</v>
      </c>
      <c r="D1491" s="1">
        <v>0</v>
      </c>
      <c r="E1491" s="1">
        <v>0</v>
      </c>
      <c r="F1491" s="1">
        <v>0</v>
      </c>
      <c r="G1491" s="2">
        <f t="shared" si="34"/>
        <v>21.917999999999999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8752.8799999999992</v>
      </c>
      <c r="D1492" s="1">
        <v>0</v>
      </c>
      <c r="E1492" s="1">
        <v>0</v>
      </c>
      <c r="F1492" s="1">
        <v>0</v>
      </c>
      <c r="G1492" s="2">
        <f t="shared" si="34"/>
        <v>113.78743999999999</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1874877.85</v>
      </c>
      <c r="D1499" s="1">
        <v>0</v>
      </c>
      <c r="E1499" s="1">
        <v>0</v>
      </c>
      <c r="F1499" s="1">
        <v>0</v>
      </c>
      <c r="G1499" s="2">
        <f t="shared" si="34"/>
        <v>37497.557000000001</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9163.86</v>
      </c>
      <c r="D1500" s="1">
        <v>0</v>
      </c>
      <c r="E1500" s="1">
        <v>0</v>
      </c>
      <c r="F1500" s="1">
        <v>0</v>
      </c>
      <c r="G1500" s="2">
        <f t="shared" si="34"/>
        <v>192.44106000000002</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1856961.11</v>
      </c>
      <c r="D1501" s="1">
        <v>0</v>
      </c>
      <c r="E1501" s="1">
        <v>0</v>
      </c>
      <c r="F1501" s="1">
        <v>0</v>
      </c>
      <c r="G1501" s="2">
        <f t="shared" si="34"/>
        <v>40853.144419999997</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1533771.86</v>
      </c>
      <c r="D1502" s="1">
        <v>0</v>
      </c>
      <c r="E1502" s="1">
        <v>0</v>
      </c>
      <c r="F1502" s="1">
        <v>0</v>
      </c>
      <c r="G1502" s="2">
        <f t="shared" si="34"/>
        <v>35276.752780000003</v>
      </c>
      <c r="H1502" s="2">
        <f t="shared" si="35"/>
        <v>0.13999999989755452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194878.52</v>
      </c>
      <c r="D1503" s="1">
        <v>0</v>
      </c>
      <c r="E1503" s="1">
        <v>0</v>
      </c>
      <c r="F1503" s="1">
        <v>0</v>
      </c>
      <c r="G1503" s="2">
        <f t="shared" si="34"/>
        <v>4677.0844799999995</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330.89</v>
      </c>
      <c r="D1504" s="1">
        <v>0</v>
      </c>
      <c r="E1504" s="1">
        <v>0</v>
      </c>
      <c r="F1504" s="1">
        <v>0</v>
      </c>
      <c r="G1504" s="2">
        <f t="shared" si="34"/>
        <v>8.2722499999999997</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126153.34</v>
      </c>
      <c r="D1507" s="1">
        <v>0</v>
      </c>
      <c r="E1507" s="1">
        <v>0</v>
      </c>
      <c r="F1507" s="1">
        <v>0</v>
      </c>
      <c r="G1507" s="2">
        <f t="shared" si="34"/>
        <v>3532.2935200000002</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1826.5</v>
      </c>
      <c r="D1509" s="1">
        <v>0</v>
      </c>
      <c r="E1509" s="1">
        <v>0</v>
      </c>
      <c r="F1509" s="1">
        <v>0</v>
      </c>
      <c r="G1509" s="2">
        <f t="shared" si="34"/>
        <v>54.794999999999995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8752.8799999999992</v>
      </c>
      <c r="D1510" s="1">
        <v>0</v>
      </c>
      <c r="E1510" s="1">
        <v>0</v>
      </c>
      <c r="F1510" s="1">
        <v>0</v>
      </c>
      <c r="G1510" s="2">
        <f t="shared" si="34"/>
        <v>271.33927999999997</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133645.81999999983</v>
      </c>
      <c r="D1517" s="1">
        <v>0</v>
      </c>
      <c r="E1517" s="1">
        <v>0</v>
      </c>
      <c r="F1517" s="1">
        <v>0</v>
      </c>
      <c r="G1517" s="2">
        <f t="shared" si="34"/>
        <v>5078.5411599999934</v>
      </c>
      <c r="H1517" s="2">
        <f t="shared" si="35"/>
        <v>0.18000000016763806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133645.82</v>
      </c>
      <c r="D1576" s="1">
        <v>0</v>
      </c>
      <c r="E1576" s="1">
        <v>0</v>
      </c>
      <c r="F1576" s="1">
        <v>0</v>
      </c>
      <c r="G1576" s="2">
        <f t="shared" si="34"/>
        <v>12963.644540000001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80.72</v>
      </c>
      <c r="D1577" s="1">
        <v>0</v>
      </c>
      <c r="E1577" s="1">
        <v>0</v>
      </c>
      <c r="F1577" s="1">
        <v>0</v>
      </c>
      <c r="G1577" s="2">
        <f t="shared" si="34"/>
        <v>7.9105600000000003</v>
      </c>
      <c r="H1577" s="2">
        <f t="shared" si="35"/>
        <v>0.28000000000000114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133565.1</v>
      </c>
      <c r="D1578" s="1">
        <v>0</v>
      </c>
      <c r="E1578" s="1">
        <v>0</v>
      </c>
      <c r="F1578" s="1">
        <v>0</v>
      </c>
      <c r="G1578" s="2">
        <f t="shared" si="34"/>
        <v>13222.9449</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10055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1553985.33</v>
      </c>
      <c r="I16" s="170">
        <f>'PR-RAS'!E6</f>
        <v>1851443.44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1449235.4500000002</v>
      </c>
      <c r="I17" s="170">
        <f>'PR-RAS'!E151</f>
        <v>1848079.2099999997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55279.919999999838</v>
      </c>
      <c r="I18" s="170">
        <f>'PR-RAS'!E645</f>
        <v>44495.270000000324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1355990.99</v>
      </c>
      <c r="I20" s="173">
        <f>BILANCA!E7</f>
        <v>1503543.71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178252.58</v>
      </c>
      <c r="I21" s="175">
        <f>BILANCA!E68</f>
        <v>179296.22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122260.89000000001</v>
      </c>
      <c r="I22" s="175">
        <f>BILANCA!E176</f>
        <v>133645.82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1411982.68</v>
      </c>
      <c r="I23" s="177">
        <f>BILANCA!E237</f>
        <v>1549194.1099999999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1521229.25</v>
      </c>
      <c r="I27" s="175">
        <f>'RAS-funkcijski'!E114</f>
        <v>1862228.0899999999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1521229.25</v>
      </c>
      <c r="I28" s="179">
        <f>'RAS-funkcijski'!E141</f>
        <v>1862228.0899999999</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199546.01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199546.01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122260.89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133645.81999999983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133645.82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717" sqref="E7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1553985.33</v>
      </c>
      <c r="E6" s="51">
        <f>E7+E44+E50+E82+E106+E124+E133+E139</f>
        <v>1851443.44</v>
      </c>
      <c r="F6" s="52">
        <f t="shared" ref="F6:F131" si="0">IF(D6&lt;&gt;0,IF(E6/D6&gt;=100,"&gt;&gt;100",E6/D6*100),"-")</f>
        <v>119.14162921988458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1361008.4800000002</v>
      </c>
      <c r="E50" s="51">
        <f>E51+E54+E59+E62+E65+E68+E71+E74+E77</f>
        <v>1723684.89</v>
      </c>
      <c r="F50" s="52">
        <f t="shared" si="0"/>
        <v>126.64762309195896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1287146.7300000002</v>
      </c>
      <c r="E68" s="51">
        <f t="shared" si="15"/>
        <v>1656606.5799999998</v>
      </c>
      <c r="F68" s="52">
        <f t="shared" si="0"/>
        <v>128.70378655275763</v>
      </c>
    </row>
    <row r="69" spans="1:6" ht="12.75" customHeight="1" x14ac:dyDescent="0.2">
      <c r="A69" s="53" t="s">
        <v>183</v>
      </c>
      <c r="B69" s="85" t="s">
        <v>184</v>
      </c>
      <c r="C69" s="50" t="s">
        <v>183</v>
      </c>
      <c r="D69" s="242">
        <v>1283619.3700000001</v>
      </c>
      <c r="E69" s="242">
        <v>1653168.18</v>
      </c>
      <c r="F69" s="52">
        <f t="shared" si="0"/>
        <v>128.78959437952389</v>
      </c>
    </row>
    <row r="70" spans="1:6" ht="24" x14ac:dyDescent="0.2">
      <c r="A70" s="53" t="s">
        <v>185</v>
      </c>
      <c r="B70" s="85" t="s">
        <v>186</v>
      </c>
      <c r="C70" s="50" t="s">
        <v>185</v>
      </c>
      <c r="D70" s="242">
        <v>3527.36</v>
      </c>
      <c r="E70" s="242">
        <v>3438.4</v>
      </c>
      <c r="F70" s="52">
        <f t="shared" si="0"/>
        <v>97.47800054431643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36715.4</v>
      </c>
      <c r="E74" s="51">
        <f t="shared" si="17"/>
        <v>34852.550000000003</v>
      </c>
      <c r="F74" s="52">
        <f t="shared" si="0"/>
        <v>94.926243483660812</v>
      </c>
    </row>
    <row r="75" spans="1:6" ht="12.75" customHeight="1" x14ac:dyDescent="0.2">
      <c r="A75" s="53" t="s">
        <v>195</v>
      </c>
      <c r="B75" s="85" t="s">
        <v>196</v>
      </c>
      <c r="C75" s="50" t="s">
        <v>195</v>
      </c>
      <c r="D75" s="242">
        <v>36715.4</v>
      </c>
      <c r="E75" s="242">
        <v>34852.550000000003</v>
      </c>
      <c r="F75" s="52">
        <f t="shared" si="0"/>
        <v>94.926243483660812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37146.35</v>
      </c>
      <c r="E77" s="51">
        <f t="shared" si="18"/>
        <v>32225.759999999998</v>
      </c>
      <c r="F77" s="52">
        <f t="shared" si="0"/>
        <v>86.753503372471314</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37146.35</v>
      </c>
      <c r="E80" s="242">
        <v>32225.759999999998</v>
      </c>
      <c r="F80" s="52">
        <f t="shared" si="0"/>
        <v>86.753503372471314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6.21</v>
      </c>
      <c r="F82" s="52" t="str">
        <f t="shared" si="0"/>
        <v>-</v>
      </c>
    </row>
    <row r="83" spans="1:6" ht="12.75" customHeight="1" x14ac:dyDescent="0.2">
      <c r="A83" s="53">
        <v>641</v>
      </c>
      <c r="B83" s="85" t="s">
        <v>211</v>
      </c>
      <c r="C83" s="50" t="s">
        <v>212</v>
      </c>
      <c r="D83" s="51">
        <f t="shared" ref="D83:E83" si="20">SUM(D84:D90)</f>
        <v>0</v>
      </c>
      <c r="E83" s="51">
        <f t="shared" si="20"/>
        <v>6.21</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6.21</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719.65</v>
      </c>
      <c r="E106" s="51">
        <f t="shared" si="23"/>
        <v>589</v>
      </c>
      <c r="F106" s="52">
        <f t="shared" si="0"/>
        <v>81.845341485444308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719.65</v>
      </c>
      <c r="E112" s="51">
        <f t="shared" si="25"/>
        <v>589</v>
      </c>
      <c r="F112" s="52">
        <f t="shared" si="0"/>
        <v>81.845341485444308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719.65</v>
      </c>
      <c r="E117" s="242">
        <v>589</v>
      </c>
      <c r="F117" s="52">
        <f t="shared" si="0"/>
        <v>81.845341485444308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19189.919999999998</v>
      </c>
      <c r="E124" s="51">
        <f t="shared" si="27"/>
        <v>12402.34</v>
      </c>
      <c r="F124" s="52">
        <f t="shared" si="0"/>
        <v>64.629451295263351</v>
      </c>
    </row>
    <row r="125" spans="1:6" ht="12.75" customHeight="1" x14ac:dyDescent="0.2">
      <c r="A125" s="53">
        <v>661</v>
      </c>
      <c r="B125" s="86" t="s">
        <v>295</v>
      </c>
      <c r="C125" s="50" t="s">
        <v>296</v>
      </c>
      <c r="D125" s="51">
        <f t="shared" ref="D125:E125" si="28">SUM(D126:D127)</f>
        <v>8928.51</v>
      </c>
      <c r="E125" s="51">
        <f t="shared" si="28"/>
        <v>5174.08</v>
      </c>
      <c r="F125" s="52">
        <f t="shared" si="0"/>
        <v>57.950094696651512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8928.51</v>
      </c>
      <c r="E127" s="242">
        <v>5174.08</v>
      </c>
      <c r="F127" s="52">
        <f t="shared" si="0"/>
        <v>57.950094696651512</v>
      </c>
    </row>
    <row r="128" spans="1:6" ht="24" x14ac:dyDescent="0.2">
      <c r="A128" s="53">
        <v>663</v>
      </c>
      <c r="B128" s="231" t="s">
        <v>301</v>
      </c>
      <c r="C128" s="50" t="s">
        <v>302</v>
      </c>
      <c r="D128" s="51">
        <f t="shared" ref="D128:E128" si="29">SUM(D129:D132)</f>
        <v>10261.41</v>
      </c>
      <c r="E128" s="51">
        <f t="shared" si="29"/>
        <v>7228.26</v>
      </c>
      <c r="F128" s="52">
        <f t="shared" si="0"/>
        <v>70.441196677649572</v>
      </c>
    </row>
    <row r="129" spans="1:6" ht="12.75" customHeight="1" x14ac:dyDescent="0.2">
      <c r="A129" s="53">
        <v>6631</v>
      </c>
      <c r="B129" s="86" t="s">
        <v>303</v>
      </c>
      <c r="C129" s="50" t="s">
        <v>304</v>
      </c>
      <c r="D129" s="242">
        <v>10261.41</v>
      </c>
      <c r="E129" s="242">
        <v>7228.26</v>
      </c>
      <c r="F129" s="52">
        <f t="shared" si="0"/>
        <v>70.441196677649572</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173019.5</v>
      </c>
      <c r="E133" s="51">
        <f t="shared" si="30"/>
        <v>114429</v>
      </c>
      <c r="F133" s="52">
        <f t="shared" ref="F133:F223" si="31">IF(D133&lt;&gt;0,IF(E133/D133&gt;=100,"&gt;&gt;100",E133/D133*100),"-")</f>
        <v>66.136475946352874</v>
      </c>
    </row>
    <row r="134" spans="1:6" ht="24" x14ac:dyDescent="0.2">
      <c r="A134" s="53">
        <v>671</v>
      </c>
      <c r="B134" s="232" t="s">
        <v>313</v>
      </c>
      <c r="C134" s="50" t="s">
        <v>314</v>
      </c>
      <c r="D134" s="51">
        <f t="shared" ref="D134:E134" si="32">SUM(D135:D137)</f>
        <v>173019.5</v>
      </c>
      <c r="E134" s="51">
        <f t="shared" si="32"/>
        <v>114429</v>
      </c>
      <c r="F134" s="52">
        <f t="shared" si="31"/>
        <v>66.136475946352874</v>
      </c>
    </row>
    <row r="135" spans="1:6" ht="12.75" customHeight="1" x14ac:dyDescent="0.2">
      <c r="A135" s="53">
        <v>6711</v>
      </c>
      <c r="B135" s="85" t="s">
        <v>315</v>
      </c>
      <c r="C135" s="50" t="s">
        <v>316</v>
      </c>
      <c r="D135" s="242">
        <v>113027.87</v>
      </c>
      <c r="E135" s="242">
        <v>114322.65</v>
      </c>
      <c r="F135" s="52">
        <f t="shared" si="31"/>
        <v>101.14554047599056</v>
      </c>
    </row>
    <row r="136" spans="1:6" ht="24" x14ac:dyDescent="0.2">
      <c r="A136" s="53">
        <v>6712</v>
      </c>
      <c r="B136" s="232" t="s">
        <v>317</v>
      </c>
      <c r="C136" s="50" t="s">
        <v>318</v>
      </c>
      <c r="D136" s="242">
        <v>59991.63</v>
      </c>
      <c r="E136" s="242">
        <v>106.35</v>
      </c>
      <c r="F136" s="52">
        <f t="shared" si="31"/>
        <v>0.17727472982481055</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47.78</v>
      </c>
      <c r="E139" s="51">
        <f t="shared" si="33"/>
        <v>332</v>
      </c>
      <c r="F139" s="52">
        <f t="shared" si="31"/>
        <v>694.85140226035992</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47.78</v>
      </c>
      <c r="E150" s="242">
        <v>332</v>
      </c>
      <c r="F150" s="52">
        <f t="shared" si="31"/>
        <v>694.85140226035992</v>
      </c>
    </row>
    <row r="151" spans="1:6" ht="12.75" customHeight="1" x14ac:dyDescent="0.2">
      <c r="A151" s="53">
        <v>3</v>
      </c>
      <c r="B151" s="85" t="s">
        <v>347</v>
      </c>
      <c r="C151" s="50" t="s">
        <v>55</v>
      </c>
      <c r="D151" s="51">
        <f t="shared" ref="D151:E151" si="35">D152+D163+D196+D215+D224+D252+D263</f>
        <v>1449235.4500000002</v>
      </c>
      <c r="E151" s="51">
        <f t="shared" si="35"/>
        <v>1848079.2099999997</v>
      </c>
      <c r="F151" s="52">
        <f t="shared" si="31"/>
        <v>127.5209773539558</v>
      </c>
    </row>
    <row r="152" spans="1:6" ht="12.75" customHeight="1" x14ac:dyDescent="0.2">
      <c r="A152" s="53">
        <v>31</v>
      </c>
      <c r="B152" s="85" t="s">
        <v>348</v>
      </c>
      <c r="C152" s="50" t="s">
        <v>34</v>
      </c>
      <c r="D152" s="51">
        <f t="shared" ref="D152:E152" si="36">D153+D158+D159</f>
        <v>1176398.8500000001</v>
      </c>
      <c r="E152" s="51">
        <f t="shared" si="36"/>
        <v>1530244.4899999998</v>
      </c>
      <c r="F152" s="52">
        <f t="shared" si="31"/>
        <v>130.07871352475394</v>
      </c>
    </row>
    <row r="153" spans="1:6" ht="12.75" customHeight="1" x14ac:dyDescent="0.2">
      <c r="A153" s="53">
        <v>311</v>
      </c>
      <c r="B153" s="85" t="s">
        <v>349</v>
      </c>
      <c r="C153" s="50" t="s">
        <v>350</v>
      </c>
      <c r="D153" s="51">
        <f t="shared" ref="D153:E153" si="37">SUM(D154:D157)</f>
        <v>972314.8</v>
      </c>
      <c r="E153" s="51">
        <f t="shared" si="37"/>
        <v>1273485.2899999998</v>
      </c>
      <c r="F153" s="52">
        <f t="shared" si="31"/>
        <v>130.97458662564839</v>
      </c>
    </row>
    <row r="154" spans="1:6" ht="12.75" customHeight="1" x14ac:dyDescent="0.2">
      <c r="A154" s="53">
        <v>3111</v>
      </c>
      <c r="B154" s="85" t="s">
        <v>351</v>
      </c>
      <c r="C154" s="50" t="s">
        <v>352</v>
      </c>
      <c r="D154" s="242">
        <v>956493.06</v>
      </c>
      <c r="E154" s="242">
        <v>1250829.93</v>
      </c>
      <c r="F154" s="52">
        <f t="shared" si="31"/>
        <v>130.77250450724648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8779.9500000000007</v>
      </c>
      <c r="E156" s="242">
        <v>12816.92</v>
      </c>
      <c r="F156" s="52">
        <f t="shared" si="31"/>
        <v>145.97941901719258</v>
      </c>
    </row>
    <row r="157" spans="1:6" ht="12.75" customHeight="1" x14ac:dyDescent="0.2">
      <c r="A157" s="53">
        <v>3114</v>
      </c>
      <c r="B157" s="85" t="s">
        <v>357</v>
      </c>
      <c r="C157" s="50" t="s">
        <v>358</v>
      </c>
      <c r="D157" s="242">
        <v>7041.79</v>
      </c>
      <c r="E157" s="242">
        <v>9838.44</v>
      </c>
      <c r="F157" s="52">
        <f t="shared" si="31"/>
        <v>139.71504404419898</v>
      </c>
    </row>
    <row r="158" spans="1:6" ht="12.75" customHeight="1" x14ac:dyDescent="0.2">
      <c r="A158" s="53">
        <v>312</v>
      </c>
      <c r="B158" s="85" t="s">
        <v>359</v>
      </c>
      <c r="C158" s="50" t="s">
        <v>360</v>
      </c>
      <c r="D158" s="242">
        <v>44244.62</v>
      </c>
      <c r="E158" s="242">
        <v>54774.82</v>
      </c>
      <c r="F158" s="52">
        <f t="shared" si="31"/>
        <v>123.79995579123518</v>
      </c>
    </row>
    <row r="159" spans="1:6" ht="12.75" customHeight="1" x14ac:dyDescent="0.2">
      <c r="A159" s="53">
        <v>313</v>
      </c>
      <c r="B159" s="85" t="s">
        <v>361</v>
      </c>
      <c r="C159" s="50" t="s">
        <v>362</v>
      </c>
      <c r="D159" s="51">
        <f t="shared" ref="D159:E159" si="38">SUM(D160:D162)</f>
        <v>159839.43</v>
      </c>
      <c r="E159" s="51">
        <f t="shared" si="38"/>
        <v>201984.38</v>
      </c>
      <c r="F159" s="52">
        <f t="shared" si="31"/>
        <v>126.36705473736988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159839.43</v>
      </c>
      <c r="E161" s="242">
        <v>201984.38</v>
      </c>
      <c r="F161" s="52">
        <f t="shared" si="31"/>
        <v>126.36705473736988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153337.79999999999</v>
      </c>
      <c r="E163" s="51">
        <f t="shared" si="39"/>
        <v>190317.78</v>
      </c>
      <c r="F163" s="52">
        <f t="shared" si="31"/>
        <v>124.11667573161999</v>
      </c>
    </row>
    <row r="164" spans="1:6" ht="12.75" customHeight="1" x14ac:dyDescent="0.2">
      <c r="A164" s="53">
        <v>321</v>
      </c>
      <c r="B164" s="85" t="s">
        <v>370</v>
      </c>
      <c r="C164" s="50" t="s">
        <v>371</v>
      </c>
      <c r="D164" s="51">
        <f t="shared" ref="D164:E164" si="40">SUM(D165:D168)</f>
        <v>28333.72</v>
      </c>
      <c r="E164" s="51">
        <f t="shared" si="40"/>
        <v>60603.689999999995</v>
      </c>
      <c r="F164" s="52">
        <f t="shared" si="31"/>
        <v>213.89245746763925</v>
      </c>
    </row>
    <row r="165" spans="1:6" ht="12.75" customHeight="1" x14ac:dyDescent="0.2">
      <c r="A165" s="53">
        <v>3211</v>
      </c>
      <c r="B165" s="85" t="s">
        <v>372</v>
      </c>
      <c r="C165" s="50" t="s">
        <v>373</v>
      </c>
      <c r="D165" s="242">
        <v>9570.68</v>
      </c>
      <c r="E165" s="242">
        <v>32336.32</v>
      </c>
      <c r="F165" s="52">
        <f t="shared" si="31"/>
        <v>337.86857360187571</v>
      </c>
    </row>
    <row r="166" spans="1:6" ht="12.75" customHeight="1" x14ac:dyDescent="0.2">
      <c r="A166" s="53">
        <v>3212</v>
      </c>
      <c r="B166" s="85" t="s">
        <v>374</v>
      </c>
      <c r="C166" s="50" t="s">
        <v>375</v>
      </c>
      <c r="D166" s="242">
        <v>15893.95</v>
      </c>
      <c r="E166" s="242">
        <v>19654.689999999999</v>
      </c>
      <c r="F166" s="52">
        <f t="shared" si="31"/>
        <v>123.66145608863748</v>
      </c>
    </row>
    <row r="167" spans="1:6" ht="12.75" customHeight="1" x14ac:dyDescent="0.2">
      <c r="A167" s="53">
        <v>3213</v>
      </c>
      <c r="B167" s="85" t="s">
        <v>376</v>
      </c>
      <c r="C167" s="50" t="s">
        <v>377</v>
      </c>
      <c r="D167" s="242">
        <v>1307.99</v>
      </c>
      <c r="E167" s="242">
        <v>6394.5</v>
      </c>
      <c r="F167" s="52">
        <f t="shared" si="31"/>
        <v>488.87988440278593</v>
      </c>
    </row>
    <row r="168" spans="1:6" ht="12.75" customHeight="1" x14ac:dyDescent="0.2">
      <c r="A168" s="53">
        <v>3214</v>
      </c>
      <c r="B168" s="85" t="s">
        <v>378</v>
      </c>
      <c r="C168" s="50" t="s">
        <v>379</v>
      </c>
      <c r="D168" s="242">
        <v>1561.1</v>
      </c>
      <c r="E168" s="242">
        <v>2218.1799999999998</v>
      </c>
      <c r="F168" s="52">
        <f t="shared" si="31"/>
        <v>142.09083338671448</v>
      </c>
    </row>
    <row r="169" spans="1:6" ht="12.75" customHeight="1" x14ac:dyDescent="0.2">
      <c r="A169" s="53">
        <v>322</v>
      </c>
      <c r="B169" s="85" t="s">
        <v>380</v>
      </c>
      <c r="C169" s="50" t="s">
        <v>381</v>
      </c>
      <c r="D169" s="51">
        <f t="shared" ref="D169:E169" si="41">SUM(D170:D176)</f>
        <v>47631.91</v>
      </c>
      <c r="E169" s="51">
        <f t="shared" si="41"/>
        <v>51637.61</v>
      </c>
      <c r="F169" s="52">
        <f t="shared" si="31"/>
        <v>108.40969845634996</v>
      </c>
    </row>
    <row r="170" spans="1:6" ht="12.75" customHeight="1" x14ac:dyDescent="0.2">
      <c r="A170" s="53">
        <v>3221</v>
      </c>
      <c r="B170" s="85" t="s">
        <v>382</v>
      </c>
      <c r="C170" s="50" t="s">
        <v>383</v>
      </c>
      <c r="D170" s="242">
        <v>11698.74</v>
      </c>
      <c r="E170" s="242">
        <v>14143.35</v>
      </c>
      <c r="F170" s="52">
        <f t="shared" si="31"/>
        <v>120.89635294057308</v>
      </c>
    </row>
    <row r="171" spans="1:6" ht="12.75" customHeight="1" x14ac:dyDescent="0.2">
      <c r="A171" s="53">
        <v>3222</v>
      </c>
      <c r="B171" s="85" t="s">
        <v>384</v>
      </c>
      <c r="C171" s="50" t="s">
        <v>385</v>
      </c>
      <c r="D171" s="242">
        <v>5639.35</v>
      </c>
      <c r="E171" s="242">
        <v>5551.08</v>
      </c>
      <c r="F171" s="52">
        <f t="shared" si="31"/>
        <v>98.434748685575457</v>
      </c>
    </row>
    <row r="172" spans="1:6" ht="12.75" customHeight="1" x14ac:dyDescent="0.2">
      <c r="A172" s="53">
        <v>3223</v>
      </c>
      <c r="B172" s="85" t="s">
        <v>386</v>
      </c>
      <c r="C172" s="50" t="s">
        <v>387</v>
      </c>
      <c r="D172" s="242">
        <v>23755.74</v>
      </c>
      <c r="E172" s="242">
        <v>24454.639999999999</v>
      </c>
      <c r="F172" s="52">
        <f t="shared" si="31"/>
        <v>102.9420258009222</v>
      </c>
    </row>
    <row r="173" spans="1:6" ht="12.75" customHeight="1" x14ac:dyDescent="0.2">
      <c r="A173" s="53">
        <v>3224</v>
      </c>
      <c r="B173" s="85" t="s">
        <v>388</v>
      </c>
      <c r="C173" s="50" t="s">
        <v>389</v>
      </c>
      <c r="D173" s="242">
        <v>2044.97</v>
      </c>
      <c r="E173" s="242">
        <v>3718.69</v>
      </c>
      <c r="F173" s="52">
        <f t="shared" si="31"/>
        <v>181.84569944791366</v>
      </c>
    </row>
    <row r="174" spans="1:6" ht="12.75" customHeight="1" x14ac:dyDescent="0.2">
      <c r="A174" s="53">
        <v>3225</v>
      </c>
      <c r="B174" s="85" t="s">
        <v>390</v>
      </c>
      <c r="C174" s="50" t="s">
        <v>391</v>
      </c>
      <c r="D174" s="242">
        <v>3323.74</v>
      </c>
      <c r="E174" s="242">
        <v>3492.96</v>
      </c>
      <c r="F174" s="52">
        <f t="shared" si="31"/>
        <v>105.09125262505492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1169.3699999999999</v>
      </c>
      <c r="E176" s="242">
        <v>276.89</v>
      </c>
      <c r="F176" s="52">
        <f t="shared" si="31"/>
        <v>23.678561960713889</v>
      </c>
    </row>
    <row r="177" spans="1:6" ht="12.75" customHeight="1" x14ac:dyDescent="0.2">
      <c r="A177" s="53">
        <v>323</v>
      </c>
      <c r="B177" s="85" t="s">
        <v>396</v>
      </c>
      <c r="C177" s="50" t="s">
        <v>397</v>
      </c>
      <c r="D177" s="51">
        <f t="shared" ref="D177:E177" si="42">SUM(D178:D186)</f>
        <v>68927.51999999999</v>
      </c>
      <c r="E177" s="51">
        <f t="shared" si="42"/>
        <v>71419.429999999993</v>
      </c>
      <c r="F177" s="52">
        <f t="shared" si="31"/>
        <v>103.61526136440133</v>
      </c>
    </row>
    <row r="178" spans="1:6" ht="12.75" customHeight="1" x14ac:dyDescent="0.2">
      <c r="A178" s="53">
        <v>3231</v>
      </c>
      <c r="B178" s="85" t="s">
        <v>398</v>
      </c>
      <c r="C178" s="50" t="s">
        <v>399</v>
      </c>
      <c r="D178" s="242">
        <v>31614.16</v>
      </c>
      <c r="E178" s="242">
        <v>31683.43</v>
      </c>
      <c r="F178" s="52">
        <f t="shared" si="31"/>
        <v>100.21911067698778</v>
      </c>
    </row>
    <row r="179" spans="1:6" ht="12.75" customHeight="1" x14ac:dyDescent="0.2">
      <c r="A179" s="53">
        <v>3232</v>
      </c>
      <c r="B179" s="85" t="s">
        <v>400</v>
      </c>
      <c r="C179" s="50" t="s">
        <v>401</v>
      </c>
      <c r="D179" s="242">
        <v>14464.57</v>
      </c>
      <c r="E179" s="242">
        <v>17543.11</v>
      </c>
      <c r="F179" s="52">
        <f t="shared" si="31"/>
        <v>121.28331502422817</v>
      </c>
    </row>
    <row r="180" spans="1:6" ht="12.75" customHeight="1" x14ac:dyDescent="0.2">
      <c r="A180" s="53">
        <v>3233</v>
      </c>
      <c r="B180" s="85" t="s">
        <v>402</v>
      </c>
      <c r="C180" s="50" t="s">
        <v>403</v>
      </c>
      <c r="D180" s="242">
        <v>254.88</v>
      </c>
      <c r="E180" s="242">
        <v>954.88</v>
      </c>
      <c r="F180" s="52">
        <f t="shared" si="31"/>
        <v>374.63904582548651</v>
      </c>
    </row>
    <row r="181" spans="1:6" ht="12.75" customHeight="1" x14ac:dyDescent="0.2">
      <c r="A181" s="53">
        <v>3234</v>
      </c>
      <c r="B181" s="85" t="s">
        <v>404</v>
      </c>
      <c r="C181" s="50" t="s">
        <v>405</v>
      </c>
      <c r="D181" s="242">
        <v>8690.36</v>
      </c>
      <c r="E181" s="242">
        <v>10113.68</v>
      </c>
      <c r="F181" s="52">
        <f t="shared" si="31"/>
        <v>116.37814774071499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2503.41</v>
      </c>
      <c r="E183" s="242">
        <v>3927.6</v>
      </c>
      <c r="F183" s="52">
        <f t="shared" si="31"/>
        <v>156.89000203722122</v>
      </c>
    </row>
    <row r="184" spans="1:6" ht="12.75" customHeight="1" x14ac:dyDescent="0.2">
      <c r="A184" s="53">
        <v>3237</v>
      </c>
      <c r="B184" s="85" t="s">
        <v>410</v>
      </c>
      <c r="C184" s="50" t="s">
        <v>411</v>
      </c>
      <c r="D184" s="242">
        <v>4418.8900000000003</v>
      </c>
      <c r="E184" s="242">
        <v>3616.11</v>
      </c>
      <c r="F184" s="52">
        <f t="shared" si="31"/>
        <v>81.832994258739177</v>
      </c>
    </row>
    <row r="185" spans="1:6" ht="12.75" customHeight="1" x14ac:dyDescent="0.2">
      <c r="A185" s="53">
        <v>3238</v>
      </c>
      <c r="B185" s="85" t="s">
        <v>412</v>
      </c>
      <c r="C185" s="50" t="s">
        <v>413</v>
      </c>
      <c r="D185" s="242">
        <v>4037.15</v>
      </c>
      <c r="E185" s="242">
        <v>1759.51</v>
      </c>
      <c r="F185" s="52">
        <f t="shared" si="31"/>
        <v>43.582973136990198</v>
      </c>
    </row>
    <row r="186" spans="1:6" ht="12.75" customHeight="1" x14ac:dyDescent="0.2">
      <c r="A186" s="53">
        <v>3239</v>
      </c>
      <c r="B186" s="85" t="s">
        <v>414</v>
      </c>
      <c r="C186" s="50" t="s">
        <v>415</v>
      </c>
      <c r="D186" s="242">
        <v>2944.1</v>
      </c>
      <c r="E186" s="242">
        <v>1821.11</v>
      </c>
      <c r="F186" s="52">
        <f t="shared" si="31"/>
        <v>61.856254882646645</v>
      </c>
    </row>
    <row r="187" spans="1:6" ht="12.75" customHeight="1" x14ac:dyDescent="0.2">
      <c r="A187" s="53">
        <v>324</v>
      </c>
      <c r="B187" s="85" t="s">
        <v>416</v>
      </c>
      <c r="C187" s="50" t="s">
        <v>417</v>
      </c>
      <c r="D187" s="242">
        <v>0</v>
      </c>
      <c r="E187" s="242">
        <v>2245.3200000000002</v>
      </c>
      <c r="F187" s="52" t="str">
        <f t="shared" si="31"/>
        <v>-</v>
      </c>
    </row>
    <row r="188" spans="1:6" ht="12.75" customHeight="1" x14ac:dyDescent="0.2">
      <c r="A188" s="53">
        <v>329</v>
      </c>
      <c r="B188" s="85" t="s">
        <v>418</v>
      </c>
      <c r="C188" s="50" t="s">
        <v>419</v>
      </c>
      <c r="D188" s="51">
        <f t="shared" ref="D188:E188" si="43">SUM(D189:D195)</f>
        <v>8444.65</v>
      </c>
      <c r="E188" s="51">
        <f t="shared" si="43"/>
        <v>4411.7299999999996</v>
      </c>
      <c r="F188" s="52">
        <f t="shared" si="31"/>
        <v>52.242899350476335</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1750.62</v>
      </c>
      <c r="E190" s="242">
        <v>910.11</v>
      </c>
      <c r="F190" s="52">
        <f t="shared" si="31"/>
        <v>51.987867155636295</v>
      </c>
    </row>
    <row r="191" spans="1:6" ht="12.75" customHeight="1" x14ac:dyDescent="0.2">
      <c r="A191" s="53">
        <v>3293</v>
      </c>
      <c r="B191" s="85" t="s">
        <v>424</v>
      </c>
      <c r="C191" s="50" t="s">
        <v>425</v>
      </c>
      <c r="D191" s="242">
        <v>1911.4</v>
      </c>
      <c r="E191" s="242">
        <v>1007.68</v>
      </c>
      <c r="F191" s="52">
        <f t="shared" si="31"/>
        <v>52.719472637857066</v>
      </c>
    </row>
    <row r="192" spans="1:6" ht="12.75" customHeight="1" x14ac:dyDescent="0.2">
      <c r="A192" s="53">
        <v>3294</v>
      </c>
      <c r="B192" s="85" t="s">
        <v>426</v>
      </c>
      <c r="C192" s="50" t="s">
        <v>427</v>
      </c>
      <c r="D192" s="242">
        <v>114.36</v>
      </c>
      <c r="E192" s="242">
        <v>78.09</v>
      </c>
      <c r="F192" s="52">
        <f t="shared" si="31"/>
        <v>68.284365162644292</v>
      </c>
    </row>
    <row r="193" spans="1:6" ht="12.75" customHeight="1" x14ac:dyDescent="0.2">
      <c r="A193" s="53">
        <v>3295</v>
      </c>
      <c r="B193" s="85" t="s">
        <v>428</v>
      </c>
      <c r="C193" s="50" t="s">
        <v>429</v>
      </c>
      <c r="D193" s="242">
        <v>2508.77</v>
      </c>
      <c r="E193" s="242">
        <v>27</v>
      </c>
      <c r="F193" s="52">
        <f t="shared" si="31"/>
        <v>1.0762246040888563</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2159.5</v>
      </c>
      <c r="E195" s="242">
        <v>2388.85</v>
      </c>
      <c r="F195" s="52">
        <f t="shared" si="31"/>
        <v>110.62051400787219</v>
      </c>
    </row>
    <row r="196" spans="1:6" ht="12.75" customHeight="1" x14ac:dyDescent="0.2">
      <c r="A196" s="53">
        <v>34</v>
      </c>
      <c r="B196" s="232" t="s">
        <v>434</v>
      </c>
      <c r="C196" s="50" t="s">
        <v>435</v>
      </c>
      <c r="D196" s="51">
        <f t="shared" ref="D196:E196" si="44">D197+D202+D210</f>
        <v>307.41000000000003</v>
      </c>
      <c r="E196" s="51">
        <f t="shared" si="44"/>
        <v>330.89</v>
      </c>
      <c r="F196" s="52">
        <f t="shared" si="31"/>
        <v>107.63800787222276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307.41000000000003</v>
      </c>
      <c r="E210" s="51">
        <f t="shared" si="47"/>
        <v>330.89</v>
      </c>
      <c r="F210" s="52">
        <f t="shared" si="31"/>
        <v>107.63800787222276</v>
      </c>
    </row>
    <row r="211" spans="1:6" ht="12.75" customHeight="1" x14ac:dyDescent="0.2">
      <c r="A211" s="53">
        <v>3431</v>
      </c>
      <c r="B211" s="232" t="s">
        <v>464</v>
      </c>
      <c r="C211" s="50" t="s">
        <v>465</v>
      </c>
      <c r="D211" s="242">
        <v>307.41000000000003</v>
      </c>
      <c r="E211" s="242">
        <v>330.89</v>
      </c>
      <c r="F211" s="52">
        <f t="shared" si="31"/>
        <v>107.63800787222276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118140.11</v>
      </c>
      <c r="E252" s="51">
        <f t="shared" si="63"/>
        <v>125837.34</v>
      </c>
      <c r="F252" s="52">
        <f t="shared" ref="F252:F258" si="64">IF(D252&lt;&gt;0,IF(E252/D252&gt;=100,"&gt;&gt;100",E252/D252*100),"-")</f>
        <v>106.5153401329997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118140.11</v>
      </c>
      <c r="E259" s="51">
        <f t="shared" si="66"/>
        <v>125837.34</v>
      </c>
      <c r="F259" s="52">
        <f t="shared" ref="F259:F262" si="67">IF(D259&lt;&gt;0,IF(E259/D259&gt;=100,"&gt;&gt;100",E259/D259*100),"-")</f>
        <v>106.5153401329997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118140.11</v>
      </c>
      <c r="E261" s="242">
        <v>125837.34</v>
      </c>
      <c r="F261" s="52">
        <f t="shared" si="67"/>
        <v>106.5153401329997</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1051.28</v>
      </c>
      <c r="E263" s="51">
        <f t="shared" si="68"/>
        <v>1348.71</v>
      </c>
      <c r="F263" s="52">
        <f t="shared" ref="F263:F267" si="69">IF(D263&lt;&gt;0,IF(E263/D263&gt;=100,"&gt;&gt;100",E263/D263*100),"-")</f>
        <v>128.29217715546764</v>
      </c>
    </row>
    <row r="264" spans="1:6" ht="12.75" customHeight="1" x14ac:dyDescent="0.2">
      <c r="A264" s="53">
        <v>381</v>
      </c>
      <c r="B264" s="85" t="s">
        <v>566</v>
      </c>
      <c r="C264" s="50" t="s">
        <v>567</v>
      </c>
      <c r="D264" s="51">
        <f t="shared" ref="D264:E264" si="70">SUM(D265:D267)</f>
        <v>1051.28</v>
      </c>
      <c r="E264" s="51">
        <f t="shared" si="70"/>
        <v>1348.71</v>
      </c>
      <c r="F264" s="52">
        <f t="shared" si="69"/>
        <v>128.29217715546764</v>
      </c>
    </row>
    <row r="265" spans="1:6" ht="12.75" customHeight="1" x14ac:dyDescent="0.2">
      <c r="A265" s="53">
        <v>3811</v>
      </c>
      <c r="B265" s="85" t="s">
        <v>568</v>
      </c>
      <c r="C265" s="50" t="s">
        <v>569</v>
      </c>
      <c r="D265" s="242">
        <v>0</v>
      </c>
      <c r="E265" s="242">
        <v>316</v>
      </c>
      <c r="F265" s="52" t="str">
        <f t="shared" si="69"/>
        <v>-</v>
      </c>
    </row>
    <row r="266" spans="1:6" ht="12.75" customHeight="1" x14ac:dyDescent="0.2">
      <c r="A266" s="53">
        <v>3812</v>
      </c>
      <c r="B266" s="85" t="s">
        <v>570</v>
      </c>
      <c r="C266" s="50" t="s">
        <v>571</v>
      </c>
      <c r="D266" s="242">
        <v>1051.28</v>
      </c>
      <c r="E266" s="242">
        <v>1032.71</v>
      </c>
      <c r="F266" s="52">
        <f t="shared" si="69"/>
        <v>98.233581919184246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1449235.4500000002</v>
      </c>
      <c r="E289" s="51">
        <f t="shared" si="79"/>
        <v>1848079.2099999997</v>
      </c>
      <c r="F289" s="52">
        <f t="shared" si="76"/>
        <v>127.5209773539558</v>
      </c>
    </row>
    <row r="290" spans="1:6" ht="12.75" customHeight="1" x14ac:dyDescent="0.2">
      <c r="A290" s="53" t="s">
        <v>607</v>
      </c>
      <c r="B290" s="85" t="s">
        <v>618</v>
      </c>
      <c r="C290" s="50" t="s">
        <v>619</v>
      </c>
      <c r="D290" s="51">
        <f>IF(D6&gt;=D289,D6-D289,0)</f>
        <v>104749.87999999989</v>
      </c>
      <c r="E290" s="51">
        <f>IF(E6&gt;=E289,E6-E289,0)</f>
        <v>3364.2300000002142</v>
      </c>
      <c r="F290" s="52">
        <f t="shared" si="76"/>
        <v>3.2116790969118223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22523.84</v>
      </c>
      <c r="E292" s="242">
        <v>55279.92</v>
      </c>
      <c r="F292" s="52">
        <f t="shared" si="76"/>
        <v>245.42848821515335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711.77</v>
      </c>
      <c r="E294" s="242">
        <v>1155.1300000000001</v>
      </c>
      <c r="F294" s="52">
        <f t="shared" si="76"/>
        <v>162.28978462143672</v>
      </c>
    </row>
    <row r="295" spans="1:6" ht="24" x14ac:dyDescent="0.2">
      <c r="A295" s="53">
        <v>9661</v>
      </c>
      <c r="B295" s="85" t="s">
        <v>628</v>
      </c>
      <c r="C295" s="50" t="s">
        <v>629</v>
      </c>
      <c r="D295" s="242">
        <v>284.82</v>
      </c>
      <c r="E295" s="242">
        <v>1136.8800000000001</v>
      </c>
      <c r="F295" s="52">
        <f t="shared" si="76"/>
        <v>399.15736254476519</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71993.799999999988</v>
      </c>
      <c r="E350" s="51">
        <f t="shared" si="95"/>
        <v>14148.880000000001</v>
      </c>
      <c r="F350" s="52">
        <f t="shared" si="81"/>
        <v>19.652914556531261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23314.67</v>
      </c>
      <c r="E363" s="51">
        <f t="shared" si="99"/>
        <v>14148.880000000001</v>
      </c>
      <c r="F363" s="52">
        <f t="shared" si="81"/>
        <v>60.686597751544426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19566.14</v>
      </c>
      <c r="E369" s="51">
        <f t="shared" si="101"/>
        <v>10991.35</v>
      </c>
      <c r="F369" s="52">
        <f t="shared" si="81"/>
        <v>56.175362130701309</v>
      </c>
    </row>
    <row r="370" spans="1:6" ht="12.75" customHeight="1" x14ac:dyDescent="0.2">
      <c r="A370" s="53">
        <v>4221</v>
      </c>
      <c r="B370" s="85" t="s">
        <v>673</v>
      </c>
      <c r="C370" s="50" t="s">
        <v>765</v>
      </c>
      <c r="D370" s="242">
        <v>13462.3</v>
      </c>
      <c r="E370" s="242">
        <v>8161.59</v>
      </c>
      <c r="F370" s="52">
        <f t="shared" si="81"/>
        <v>60.625524613179024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3962.5</v>
      </c>
      <c r="E372" s="242">
        <v>1935</v>
      </c>
      <c r="F372" s="52">
        <f t="shared" si="81"/>
        <v>48.832807570977913</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894.76</v>
      </c>
      <c r="F375" s="52" t="str">
        <f t="shared" si="81"/>
        <v>-</v>
      </c>
    </row>
    <row r="376" spans="1:6" ht="12.75" customHeight="1" x14ac:dyDescent="0.2">
      <c r="A376" s="53">
        <v>4227</v>
      </c>
      <c r="B376" s="232" t="s">
        <v>685</v>
      </c>
      <c r="C376" s="50" t="s">
        <v>772</v>
      </c>
      <c r="D376" s="242">
        <v>2141.34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3748.53</v>
      </c>
      <c r="E383" s="51">
        <f t="shared" si="103"/>
        <v>3157.53</v>
      </c>
      <c r="F383" s="52">
        <f t="shared" si="81"/>
        <v>84.233819657305659</v>
      </c>
    </row>
    <row r="384" spans="1:6" ht="12.75" customHeight="1" x14ac:dyDescent="0.2">
      <c r="A384" s="53">
        <v>4241</v>
      </c>
      <c r="B384" s="85" t="s">
        <v>782</v>
      </c>
      <c r="C384" s="50" t="s">
        <v>783</v>
      </c>
      <c r="D384" s="242">
        <v>3748.53</v>
      </c>
      <c r="E384" s="242">
        <v>3157.53</v>
      </c>
      <c r="F384" s="52">
        <f t="shared" si="81"/>
        <v>84.233819657305659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48679.13</v>
      </c>
      <c r="E402" s="51">
        <f t="shared" si="109"/>
        <v>0</v>
      </c>
      <c r="F402" s="52">
        <f t="shared" si="81"/>
        <v>0</v>
      </c>
    </row>
    <row r="403" spans="1:6" ht="12.75" customHeight="1" x14ac:dyDescent="0.2">
      <c r="A403" s="53">
        <v>451</v>
      </c>
      <c r="B403" s="85" t="s">
        <v>810</v>
      </c>
      <c r="C403" s="50" t="s">
        <v>811</v>
      </c>
      <c r="D403" s="242">
        <v>48679.13</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71993.799999999988</v>
      </c>
      <c r="E408" s="51">
        <f t="shared" si="111"/>
        <v>14148.880000000001</v>
      </c>
      <c r="F408" s="52">
        <f t="shared" si="81"/>
        <v>19.652914556531261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1553985.33</v>
      </c>
      <c r="E412" s="51">
        <f>E6+E298</f>
        <v>1851443.44</v>
      </c>
      <c r="F412" s="52">
        <f t="shared" si="81"/>
        <v>119.14162921988458</v>
      </c>
    </row>
    <row r="413" spans="1:6" ht="12.75" customHeight="1" x14ac:dyDescent="0.2">
      <c r="A413" s="53" t="s">
        <v>607</v>
      </c>
      <c r="B413" s="85" t="s">
        <v>830</v>
      </c>
      <c r="C413" s="50" t="s">
        <v>831</v>
      </c>
      <c r="D413" s="51">
        <f t="shared" ref="D413:E413" si="112">D289+D350</f>
        <v>1521229.2500000002</v>
      </c>
      <c r="E413" s="51">
        <f t="shared" si="112"/>
        <v>1862228.0899999996</v>
      </c>
      <c r="F413" s="52">
        <f t="shared" si="81"/>
        <v>122.41600600303993</v>
      </c>
    </row>
    <row r="414" spans="1:6" ht="12.75" customHeight="1" x14ac:dyDescent="0.2">
      <c r="A414" s="53" t="s">
        <v>607</v>
      </c>
      <c r="B414" s="85" t="s">
        <v>832</v>
      </c>
      <c r="C414" s="50" t="s">
        <v>833</v>
      </c>
      <c r="D414" s="51">
        <f t="shared" ref="D414:E414" si="113">IF(D412&gt;=D413,D412-D413,0)</f>
        <v>32756.079999999842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10784.649999999674</v>
      </c>
      <c r="F415" s="52" t="str">
        <f t="shared" si="81"/>
        <v>-</v>
      </c>
    </row>
    <row r="416" spans="1:6" ht="12.75" customHeight="1" x14ac:dyDescent="0.2">
      <c r="A416" s="60" t="s">
        <v>836</v>
      </c>
      <c r="B416" s="232" t="s">
        <v>837</v>
      </c>
      <c r="C416" s="61" t="s">
        <v>838</v>
      </c>
      <c r="D416" s="51">
        <f t="shared" ref="D416:E416" si="115">IF(D292-D293+D409-D410&gt;=0,D292-D293+D409-D410,0)</f>
        <v>22523.84</v>
      </c>
      <c r="E416" s="51">
        <f t="shared" si="115"/>
        <v>55279.92</v>
      </c>
      <c r="F416" s="52">
        <f t="shared" si="81"/>
        <v>245.42848821515335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711.77</v>
      </c>
      <c r="E418" s="62">
        <f t="shared" si="117"/>
        <v>1155.1300000000001</v>
      </c>
      <c r="F418" s="57">
        <f t="shared" si="81"/>
        <v>162.28978462143672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1553985.33</v>
      </c>
      <c r="E639" s="51">
        <f t="shared" si="180"/>
        <v>1851443.44</v>
      </c>
      <c r="F639" s="52">
        <f t="shared" si="119"/>
        <v>119.14162921988458</v>
      </c>
    </row>
    <row r="640" spans="1:6" ht="12.75" customHeight="1" x14ac:dyDescent="0.2">
      <c r="A640" s="53" t="s">
        <v>607</v>
      </c>
      <c r="B640" s="85" t="s">
        <v>1276</v>
      </c>
      <c r="C640" s="50" t="s">
        <v>1277</v>
      </c>
      <c r="D640" s="51">
        <f t="shared" ref="D640:E640" si="181">D413+D528</f>
        <v>1521229.2500000002</v>
      </c>
      <c r="E640" s="51">
        <f t="shared" si="181"/>
        <v>1862228.0899999996</v>
      </c>
      <c r="F640" s="52">
        <f t="shared" si="119"/>
        <v>122.41600600303993</v>
      </c>
    </row>
    <row r="641" spans="1:6" ht="12.75" customHeight="1" x14ac:dyDescent="0.2">
      <c r="A641" s="53" t="s">
        <v>607</v>
      </c>
      <c r="B641" s="85" t="s">
        <v>1278</v>
      </c>
      <c r="C641" s="50" t="s">
        <v>1279</v>
      </c>
      <c r="D641" s="51">
        <f t="shared" ref="D641:E641" si="182">IF(D639&gt;=D640,D639-D640,0)</f>
        <v>32756.079999999842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10784.649999999674</v>
      </c>
      <c r="F642" s="52" t="str">
        <f t="shared" si="119"/>
        <v>-</v>
      </c>
    </row>
    <row r="643" spans="1:6" ht="24" x14ac:dyDescent="0.2">
      <c r="A643" s="60" t="s">
        <v>1282</v>
      </c>
      <c r="B643" s="85" t="s">
        <v>1283</v>
      </c>
      <c r="C643" s="61" t="s">
        <v>1282</v>
      </c>
      <c r="D643" s="51">
        <f t="shared" ref="D643:E643" si="184">IF(D416-D417+D637-D638&gt;=0,D416-D417+D637-D638,0)</f>
        <v>22523.84</v>
      </c>
      <c r="E643" s="51">
        <f t="shared" si="184"/>
        <v>55279.92</v>
      </c>
      <c r="F643" s="52">
        <f t="shared" si="119"/>
        <v>245.42848821515335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55279.919999999838</v>
      </c>
      <c r="E645" s="51">
        <f t="shared" si="186"/>
        <v>44495.270000000324</v>
      </c>
      <c r="F645" s="52">
        <f t="shared" si="119"/>
        <v>80.490836455625214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116488.43</v>
      </c>
      <c r="E647" s="243">
        <v>133565.1</v>
      </c>
      <c r="F647" s="57">
        <f t="shared" si="119"/>
        <v>114.65954172444424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24710.44</v>
      </c>
      <c r="E649" s="242">
        <v>43945.57</v>
      </c>
      <c r="F649" s="52">
        <f t="shared" ref="F649:F724" si="188">IF(D649&lt;&gt;0,IF(E649/D649&gt;=100,"&gt;&gt;100",E649/D649*100),"-")</f>
        <v>177.84211855393914</v>
      </c>
    </row>
    <row r="650" spans="1:6" ht="12.75" customHeight="1" x14ac:dyDescent="0.2">
      <c r="A650" s="53" t="s">
        <v>1295</v>
      </c>
      <c r="B650" s="85" t="s">
        <v>1296</v>
      </c>
      <c r="C650" s="50" t="s">
        <v>1295</v>
      </c>
      <c r="D650" s="242">
        <v>399626.31</v>
      </c>
      <c r="E650" s="242">
        <v>335191.64</v>
      </c>
      <c r="F650" s="52">
        <f t="shared" si="188"/>
        <v>83.876269307693988</v>
      </c>
    </row>
    <row r="651" spans="1:6" ht="12.75" customHeight="1" x14ac:dyDescent="0.2">
      <c r="A651" s="53" t="s">
        <v>1297</v>
      </c>
      <c r="B651" s="85" t="s">
        <v>1298</v>
      </c>
      <c r="C651" s="50" t="s">
        <v>1297</v>
      </c>
      <c r="D651" s="242">
        <v>380391.18</v>
      </c>
      <c r="E651" s="242">
        <v>334641.94</v>
      </c>
      <c r="F651" s="52">
        <f t="shared" si="188"/>
        <v>87.973107052587281</v>
      </c>
    </row>
    <row r="652" spans="1:6" ht="24" x14ac:dyDescent="0.2">
      <c r="A652" s="53">
        <v>11</v>
      </c>
      <c r="B652" s="85" t="s">
        <v>1299</v>
      </c>
      <c r="C652" s="50" t="s">
        <v>1300</v>
      </c>
      <c r="D652" s="51">
        <f t="shared" ref="D652:E652" si="189">+D649+D650-D651</f>
        <v>43945.570000000007</v>
      </c>
      <c r="E652" s="51">
        <f t="shared" si="189"/>
        <v>44495.270000000019</v>
      </c>
      <c r="F652" s="52">
        <f t="shared" si="188"/>
        <v>101.25086555937268</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59</v>
      </c>
      <c r="E654" s="262">
        <v>57</v>
      </c>
      <c r="F654" s="52">
        <f t="shared" si="188"/>
        <v>96.610169491525426</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55</v>
      </c>
      <c r="E656" s="262">
        <v>54</v>
      </c>
      <c r="F656" s="52">
        <f t="shared" si="188"/>
        <v>98.181818181818187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1282842.3700000001</v>
      </c>
      <c r="E675" s="242">
        <v>1652319.18</v>
      </c>
      <c r="F675" s="52">
        <f t="shared" si="188"/>
        <v>128.8014193045401</v>
      </c>
    </row>
    <row r="676" spans="1:6" ht="24" x14ac:dyDescent="0.2">
      <c r="A676" s="53">
        <v>63613</v>
      </c>
      <c r="B676" s="232" t="s">
        <v>1348</v>
      </c>
      <c r="C676" s="50" t="s">
        <v>1349</v>
      </c>
      <c r="D676" s="242">
        <v>777</v>
      </c>
      <c r="E676" s="242">
        <v>849</v>
      </c>
      <c r="F676" s="52">
        <f t="shared" si="188"/>
        <v>109.26640926640927</v>
      </c>
    </row>
    <row r="677" spans="1:6" ht="24" x14ac:dyDescent="0.2">
      <c r="A677" s="53">
        <v>63622</v>
      </c>
      <c r="B677" s="232" t="s">
        <v>1350</v>
      </c>
      <c r="C677" s="50" t="s">
        <v>1351</v>
      </c>
      <c r="D677" s="242">
        <v>3527.36</v>
      </c>
      <c r="E677" s="242">
        <v>3438.4</v>
      </c>
      <c r="F677" s="52">
        <f t="shared" si="188"/>
        <v>97.47800054431643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36715.4</v>
      </c>
      <c r="E694" s="242">
        <v>34852.550000000003</v>
      </c>
      <c r="F694" s="52">
        <f t="shared" si="188"/>
        <v>94.926243483660812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719.65</v>
      </c>
      <c r="E712" s="242">
        <v>273</v>
      </c>
      <c r="F712" s="52">
        <f t="shared" si="188"/>
        <v>37.935107343847704</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2172.44</v>
      </c>
      <c r="F716" s="52" t="str">
        <f t="shared" si="188"/>
        <v>-</v>
      </c>
    </row>
    <row r="717" spans="1:6" ht="12.75" customHeight="1" x14ac:dyDescent="0.2">
      <c r="A717" s="53">
        <v>31215</v>
      </c>
      <c r="B717" s="85" t="s">
        <v>1412</v>
      </c>
      <c r="C717" s="50" t="s">
        <v>1413</v>
      </c>
      <c r="D717" s="242">
        <v>1100.8900000000001</v>
      </c>
      <c r="E717" s="242">
        <v>2648.64</v>
      </c>
      <c r="F717" s="52">
        <f t="shared" si="188"/>
        <v>240.59079472063507</v>
      </c>
    </row>
    <row r="718" spans="1:6" ht="12.75" customHeight="1" x14ac:dyDescent="0.2">
      <c r="A718" s="53">
        <v>32121</v>
      </c>
      <c r="B718" s="85" t="s">
        <v>1414</v>
      </c>
      <c r="C718" s="50" t="s">
        <v>1415</v>
      </c>
      <c r="D718" s="242">
        <v>15893.95</v>
      </c>
      <c r="E718" s="242">
        <v>19654.689999999999</v>
      </c>
      <c r="F718" s="52">
        <f t="shared" si="188"/>
        <v>123.66145608863748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2503.41</v>
      </c>
      <c r="E720" s="242">
        <v>3927.6</v>
      </c>
      <c r="F720" s="52">
        <f t="shared" si="188"/>
        <v>156.89000203722122</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3194.1</v>
      </c>
      <c r="E722" s="242">
        <v>2515.19</v>
      </c>
      <c r="F722" s="52">
        <f t="shared" si="188"/>
        <v>78.744873360257984</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226.8</v>
      </c>
      <c r="E824" s="242">
        <v>147.6</v>
      </c>
      <c r="F824" s="52">
        <f t="shared" si="190"/>
        <v>65.079365079365076</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96989.81</v>
      </c>
      <c r="E827" s="242">
        <v>102354.14</v>
      </c>
      <c r="F827" s="52">
        <f t="shared" si="190"/>
        <v>105.53081813439988</v>
      </c>
    </row>
    <row r="828" spans="1:6" ht="12.75" customHeight="1" x14ac:dyDescent="0.2">
      <c r="A828" s="53" t="s">
        <v>1633</v>
      </c>
      <c r="B828" s="85" t="s">
        <v>1634</v>
      </c>
      <c r="C828" s="50" t="s">
        <v>1633</v>
      </c>
      <c r="D828" s="242">
        <v>20923.5</v>
      </c>
      <c r="E828" s="242">
        <v>23335.599999999999</v>
      </c>
      <c r="F828" s="52">
        <f t="shared" si="190"/>
        <v>111.52818601094464</v>
      </c>
    </row>
    <row r="829" spans="1:6" ht="12.75" customHeight="1" x14ac:dyDescent="0.2">
      <c r="A829" s="53">
        <v>38117</v>
      </c>
      <c r="B829" s="85" t="s">
        <v>1635</v>
      </c>
      <c r="C829" s="50" t="s">
        <v>1636</v>
      </c>
      <c r="D829" s="242">
        <v>0</v>
      </c>
      <c r="E829" s="242">
        <v>316</v>
      </c>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1534243.57</v>
      </c>
      <c r="E6" s="229">
        <f t="shared" si="0"/>
        <v>1682839.93</v>
      </c>
      <c r="F6" s="230">
        <f t="shared" ref="F6:F260" si="1">IF(D6&gt;0,IF(E6/D6&gt;=100,"&gt;&gt;100",E6/D6*100),"-")</f>
        <v>109.68531743626599</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1355990.99</v>
      </c>
      <c r="E7" s="104">
        <f t="shared" si="2"/>
        <v>1503543.71</v>
      </c>
      <c r="F7" s="93">
        <f t="shared" si="1"/>
        <v>110.88154132941548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85845</v>
      </c>
      <c r="E8" s="104">
        <f>E9+E10-E11</f>
        <v>85845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85565.61</v>
      </c>
      <c r="E9" s="247">
        <v>85565.61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279.39</v>
      </c>
      <c r="E10" s="247">
        <v>279.39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1270145.99</v>
      </c>
      <c r="E12" s="104">
        <f t="shared" si="3"/>
        <v>1417698.71</v>
      </c>
      <c r="F12" s="93">
        <f t="shared" si="1"/>
        <v>111.61698900454742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1220733.06</v>
      </c>
      <c r="E13" s="104">
        <f t="shared" si="4"/>
        <v>1297663.5699999998</v>
      </c>
      <c r="F13" s="93">
        <f t="shared" si="1"/>
        <v>106.30199283699253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2051430.63</v>
      </c>
      <c r="E15" s="247">
        <v>2153961.2599999998</v>
      </c>
      <c r="F15" s="93">
        <f t="shared" si="1"/>
        <v>104.99800619629043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830697.57</v>
      </c>
      <c r="E18" s="247">
        <v>856297.69</v>
      </c>
      <c r="F18" s="93">
        <f t="shared" si="1"/>
        <v>103.08176175355852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49412.929999999964</v>
      </c>
      <c r="E19" s="104">
        <f t="shared" si="5"/>
        <v>120035.14000000007</v>
      </c>
      <c r="F19" s="93">
        <f t="shared" si="1"/>
        <v>242.92253060079651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141798.46</v>
      </c>
      <c r="E20" s="247">
        <v>212591.17</v>
      </c>
      <c r="F20" s="93">
        <f t="shared" si="1"/>
        <v>149.92487929699661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3523.11</v>
      </c>
      <c r="E21" s="247">
        <v>3523.11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79891.5</v>
      </c>
      <c r="E22" s="247">
        <v>81826.5</v>
      </c>
      <c r="F22" s="93">
        <f t="shared" si="1"/>
        <v>102.42203488481252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393.96</v>
      </c>
      <c r="E23" s="247">
        <v>393.96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739.27</v>
      </c>
      <c r="E24" s="247">
        <v>739.27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34605.910000000003</v>
      </c>
      <c r="E25" s="247">
        <v>99638.17</v>
      </c>
      <c r="F25" s="93">
        <f t="shared" si="1"/>
        <v>287.92240978491816</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25590.82</v>
      </c>
      <c r="E26" s="247">
        <v>25590.82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237130.1</v>
      </c>
      <c r="E28" s="247">
        <v>304267.86</v>
      </c>
      <c r="F28" s="93">
        <f t="shared" si="1"/>
        <v>128.31262669732774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83067.53</v>
      </c>
      <c r="E36" s="247">
        <v>81139.789999999994</v>
      </c>
      <c r="F36" s="93">
        <f t="shared" si="1"/>
        <v>97.679309833818323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83067.53</v>
      </c>
      <c r="E40" s="247">
        <v>81139.789999999994</v>
      </c>
      <c r="F40" s="93">
        <f t="shared" si="1"/>
        <v>97.679309833818323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98776.44</v>
      </c>
      <c r="E54" s="247">
        <v>102120.76</v>
      </c>
      <c r="F54" s="93">
        <f t="shared" si="1"/>
        <v>103.38574664160805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98776.44</v>
      </c>
      <c r="E55" s="247">
        <v>102120.76</v>
      </c>
      <c r="F55" s="93">
        <f t="shared" si="1"/>
        <v>103.38574664160805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178252.58</v>
      </c>
      <c r="E68" s="104">
        <f t="shared" si="13"/>
        <v>179296.22</v>
      </c>
      <c r="F68" s="93">
        <f t="shared" si="1"/>
        <v>100.58548381179111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43945.57</v>
      </c>
      <c r="E69" s="104">
        <f t="shared" si="14"/>
        <v>44495.27</v>
      </c>
      <c r="F69" s="93">
        <f t="shared" si="1"/>
        <v>101.25086555937264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43945.57</v>
      </c>
      <c r="E70" s="104">
        <f t="shared" si="15"/>
        <v>44495.27</v>
      </c>
      <c r="F70" s="93">
        <f t="shared" si="1"/>
        <v>101.25086555937264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43945.57</v>
      </c>
      <c r="E72" s="247">
        <v>44495.27</v>
      </c>
      <c r="F72" s="93">
        <f t="shared" si="1"/>
        <v>101.25086555937264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17106.810000000001</v>
      </c>
      <c r="E78" s="104">
        <f>E79+SUM(E82:E84)-E85+E86</f>
        <v>80.72</v>
      </c>
      <c r="F78" s="93">
        <f t="shared" si="1"/>
        <v>0.47185886790114573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11389.6</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5717.21</v>
      </c>
      <c r="E86" s="247">
        <v>80.72</v>
      </c>
      <c r="F86" s="93">
        <f t="shared" si="1"/>
        <v>1.4118774717038556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711.77</v>
      </c>
      <c r="E146" s="104">
        <f t="shared" si="26"/>
        <v>1155.1300000000001</v>
      </c>
      <c r="F146" s="93">
        <f t="shared" si="1"/>
        <v>162.28978462143672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426.95</v>
      </c>
      <c r="E159" s="247">
        <v>18.25</v>
      </c>
      <c r="F159" s="93">
        <f t="shared" si="1"/>
        <v>4.2745052113830662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284.82</v>
      </c>
      <c r="E160" s="247">
        <v>1136.8800000000001</v>
      </c>
      <c r="F160" s="93">
        <f t="shared" si="1"/>
        <v>399.15736254476519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116488.43</v>
      </c>
      <c r="E170" s="104">
        <f t="shared" si="29"/>
        <v>133565.1</v>
      </c>
      <c r="F170" s="93">
        <f t="shared" si="1"/>
        <v>114.65954172444424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116488.43</v>
      </c>
      <c r="E173" s="247">
        <v>133565.1</v>
      </c>
      <c r="F173" s="93">
        <f t="shared" si="1"/>
        <v>114.65954172444424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1534243.5699999998</v>
      </c>
      <c r="E175" s="104">
        <f t="shared" si="30"/>
        <v>1682839.93</v>
      </c>
      <c r="F175" s="93">
        <f t="shared" si="1"/>
        <v>109.68531743626602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122260.89000000001</v>
      </c>
      <c r="E176" s="104">
        <f t="shared" si="31"/>
        <v>133645.82</v>
      </c>
      <c r="F176" s="93">
        <f t="shared" si="1"/>
        <v>109.31199666549129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122260.89000000001</v>
      </c>
      <c r="E177" s="104">
        <f t="shared" si="32"/>
        <v>133645.82</v>
      </c>
      <c r="F177" s="93">
        <f t="shared" si="1"/>
        <v>109.31199666549129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108866.85</v>
      </c>
      <c r="E178" s="247">
        <v>125025.59</v>
      </c>
      <c r="F178" s="93">
        <f t="shared" si="1"/>
        <v>114.84266330843593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7603.98</v>
      </c>
      <c r="E179" s="247">
        <v>8509.41</v>
      </c>
      <c r="F179" s="93">
        <f t="shared" si="1"/>
        <v>111.90731695769847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72.849999999999994</v>
      </c>
      <c r="E180" s="104">
        <f t="shared" si="33"/>
        <v>30.1</v>
      </c>
      <c r="F180" s="93">
        <f t="shared" si="1"/>
        <v>41.317776252573786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72.849999999999994</v>
      </c>
      <c r="E183" s="247">
        <v>30.1</v>
      </c>
      <c r="F183" s="93">
        <f t="shared" si="1"/>
        <v>41.317776252573786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5717.21</v>
      </c>
      <c r="E188" s="247">
        <v>80.72</v>
      </c>
      <c r="F188" s="93">
        <f t="shared" si="1"/>
        <v>1.4118774717038556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1411982.68</v>
      </c>
      <c r="E237" s="104">
        <f t="shared" si="41"/>
        <v>1549194.1099999999</v>
      </c>
      <c r="F237" s="93">
        <f t="shared" si="1"/>
        <v>109.7176425705165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1355990.99</v>
      </c>
      <c r="E238" s="104">
        <f t="shared" si="42"/>
        <v>1503543.71</v>
      </c>
      <c r="F238" s="93">
        <f t="shared" si="1"/>
        <v>110.88154132941548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1355990.99</v>
      </c>
      <c r="E239" s="104">
        <f t="shared" si="43"/>
        <v>1503543.71</v>
      </c>
      <c r="F239" s="93">
        <f t="shared" si="1"/>
        <v>110.88154132941548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1355990.99</v>
      </c>
      <c r="E240" s="247">
        <v>1503543.71</v>
      </c>
      <c r="F240" s="93">
        <f t="shared" si="1"/>
        <v>110.88154132941548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55279.92</v>
      </c>
      <c r="E245" s="104">
        <f t="shared" si="45"/>
        <v>44495.27</v>
      </c>
      <c r="F245" s="93">
        <f t="shared" si="1"/>
        <v>80.49083645562439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55279.92</v>
      </c>
      <c r="E246" s="104">
        <f t="shared" si="46"/>
        <v>46561.02</v>
      </c>
      <c r="F246" s="93">
        <f t="shared" si="1"/>
        <v>84.227726812918675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55279.92</v>
      </c>
      <c r="E247" s="247">
        <v>46561.02</v>
      </c>
      <c r="F247" s="93">
        <f t="shared" si="1"/>
        <v>84.227726812918675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2065.75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2065.75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711.77</v>
      </c>
      <c r="E255" s="247">
        <v>1155.1300000000001</v>
      </c>
      <c r="F255" s="93">
        <f t="shared" si="1"/>
        <v>162.28978462143672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38055.4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38055.4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426.95</v>
      </c>
      <c r="E264" s="247">
        <v>371.84</v>
      </c>
      <c r="F264" s="93">
        <f t="shared" si="50"/>
        <v>87.092165358941315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284.82</v>
      </c>
      <c r="E265" s="247">
        <v>783.29</v>
      </c>
      <c r="F265" s="93">
        <f t="shared" si="50"/>
        <v>275.01228846288888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5717.21</v>
      </c>
      <c r="E268" s="247">
        <v>80.72</v>
      </c>
      <c r="F268" s="93">
        <f t="shared" si="50"/>
        <v>1.4118774717038556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122260.89</v>
      </c>
      <c r="E288" s="247">
        <v>133645.82</v>
      </c>
      <c r="F288" s="93">
        <f t="shared" si="50"/>
        <v>109.31199666549132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5717.21</v>
      </c>
      <c r="E302" s="247">
        <v>80.72</v>
      </c>
      <c r="F302" s="93">
        <f t="shared" si="50"/>
        <v>1.4118774717038556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1521229.25</v>
      </c>
      <c r="E114" s="81">
        <f t="shared" si="22"/>
        <v>1862228.0899999999</v>
      </c>
      <c r="F114" s="63">
        <f t="shared" si="1"/>
        <v>122.41600600303997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1390296.75</v>
      </c>
      <c r="E115" s="81">
        <f t="shared" si="23"/>
        <v>1724982.14</v>
      </c>
      <c r="F115" s="63">
        <f t="shared" si="1"/>
        <v>124.07294629725631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1390296.75</v>
      </c>
      <c r="E117" s="249">
        <v>1724982.14</v>
      </c>
      <c r="F117" s="63">
        <f t="shared" si="1"/>
        <v>124.07294629725631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130932.5</v>
      </c>
      <c r="E126" s="249">
        <v>137245.95000000001</v>
      </c>
      <c r="F126" s="63">
        <f t="shared" si="1"/>
        <v>104.82191205392093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1521229.25</v>
      </c>
      <c r="E141" s="106">
        <f t="shared" si="28"/>
        <v>1862228.0899999999</v>
      </c>
      <c r="F141" s="82">
        <f t="shared" si="1"/>
        <v>122.41600600303997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199546.01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199546.01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199546.01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199546.01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31" sqref="D3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122260.89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1886262.78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3527.37</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1873982.53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1549930.6</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195783.95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288.14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126153.34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1826.5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8752.8799999999992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1874877.85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9163.86</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1856961.11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1533771.86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194878.52</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330.89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126153.34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1826.5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8752.8799999999992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133645.81999999983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133645.82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80.72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133565.1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10055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2025-01-30T08:58:51Z</cp:lastPrinted>
  <dcterms:created xsi:type="dcterms:W3CDTF">2022-04-01T05:14:30Z</dcterms:created>
  <dcterms:modified xsi:type="dcterms:W3CDTF">2025-01-30T11:59:17Z</dcterms:modified>
</cp:coreProperties>
</file>